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revisions/userNames.xml" ContentType="application/vnd.openxmlformats-officedocument.spreadsheetml.userNames+xml"/>
  <Default Extension="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revisions/revisionHeaders.xml" ContentType="application/vnd.openxmlformats-officedocument.spreadsheetml.revisionHeaders+xml"/>
  <Default Extension="vml" ContentType="application/vnd.openxmlformats-officedocument.vmlDrawing"/>
  <Override PartName="/xl/worksheets/sheet1.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xl/revisions/revisionLog7.xml" ContentType="application/vnd.openxmlformats-officedocument.spreadsheetml.revisionLog+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AUDIT FILE INFORMATION 2019 - 2020\REVENUE POLICIES AND TARIFFS FOR 2019-2020\"/>
    </mc:Choice>
  </mc:AlternateContent>
  <bookViews>
    <workbookView xWindow="0" yWindow="0" windowWidth="28800" windowHeight="12435" activeTab="3"/>
  </bookViews>
  <sheets>
    <sheet name="Cover Page" sheetId="1" r:id="rId1"/>
    <sheet name="COMMUNITY" sheetId="2" r:id="rId2"/>
    <sheet name="INSFRASTRUCTURE-CDM" sheetId="3" r:id="rId3"/>
    <sheet name="PLANNING &amp; LED" sheetId="4" r:id="rId4"/>
    <sheet name="OUTDOOR ADVERTISING" sheetId="5" r:id="rId5"/>
    <sheet name="BUDGET &amp; TREASURY" sheetId="6" r:id="rId6"/>
    <sheet name="LIBRARY SERVICES" sheetId="7" r:id="rId7"/>
  </sheets>
  <definedNames>
    <definedName name="DRAFT" localSheetId="0">'Cover Page'!$A$9</definedName>
    <definedName name="Z_4C9718BF_61F1_41C2_A52E_B816D4DE591F_.wvu.Cols" localSheetId="5" hidden="1">'BUDGET &amp; TREASURY'!$B:$D</definedName>
    <definedName name="Z_4C9718BF_61F1_41C2_A52E_B816D4DE591F_.wvu.Cols" localSheetId="1" hidden="1">COMMUNITY!$B:$D</definedName>
    <definedName name="Z_4C9718BF_61F1_41C2_A52E_B816D4DE591F_.wvu.Cols" localSheetId="2" hidden="1">'INSFRASTRUCTURE-CDM'!$C:$E</definedName>
    <definedName name="Z_4C9718BF_61F1_41C2_A52E_B816D4DE591F_.wvu.Cols" localSheetId="6" hidden="1">'LIBRARY SERVICES'!$G:$G,'LIBRARY SERVICES'!$J:$O</definedName>
    <definedName name="Z_4C9718BF_61F1_41C2_A52E_B816D4DE591F_.wvu.Cols" localSheetId="4" hidden="1">'OUTDOOR ADVERTISING'!$C:$J</definedName>
    <definedName name="Z_4C9718BF_61F1_41C2_A52E_B816D4DE591F_.wvu.Cols" localSheetId="3" hidden="1">'PLANNING &amp; LED'!$C:$E</definedName>
    <definedName name="Z_4C9718BF_61F1_41C2_A52E_B816D4DE591F_.wvu.Rows" localSheetId="1" hidden="1">COMMUNITY!$1:$1</definedName>
    <definedName name="Z_4C9718BF_61F1_41C2_A52E_B816D4DE591F_.wvu.Rows" localSheetId="3" hidden="1">'PLANNING &amp; LED'!$1:$2</definedName>
    <definedName name="Z_56511514_C106_4A14_9D9B_2736F085355C_.wvu.Cols" localSheetId="5" hidden="1">'BUDGET &amp; TREASURY'!$B:$D</definedName>
    <definedName name="Z_56511514_C106_4A14_9D9B_2736F085355C_.wvu.Cols" localSheetId="1" hidden="1">COMMUNITY!$B:$D</definedName>
    <definedName name="Z_56511514_C106_4A14_9D9B_2736F085355C_.wvu.Cols" localSheetId="6" hidden="1">'LIBRARY SERVICES'!$G:$G,'LIBRARY SERVICES'!$J:$O</definedName>
    <definedName name="Z_56511514_C106_4A14_9D9B_2736F085355C_.wvu.Cols" localSheetId="4" hidden="1">'OUTDOOR ADVERTISING'!$H:$J</definedName>
    <definedName name="Z_56511514_C106_4A14_9D9B_2736F085355C_.wvu.Cols" localSheetId="3" hidden="1">'PLANNING &amp; LED'!$C:$E</definedName>
    <definedName name="Z_56511514_C106_4A14_9D9B_2736F085355C_.wvu.Rows" localSheetId="1" hidden="1">COMMUNITY!$1:$1</definedName>
    <definedName name="Z_56511514_C106_4A14_9D9B_2736F085355C_.wvu.Rows" localSheetId="3" hidden="1">'PLANNING &amp; LED'!$1:$2</definedName>
  </definedNames>
  <calcPr calcId="152511"/>
  <customWorkbookViews>
    <customWorkbookView name="daniel.mathekga - Personal View" guid="{56511514-C106-4A14-9D9B-2736F085355C}" mergeInterval="0" personalView="1" maximized="1" xWindow="-8" yWindow="-8" windowWidth="1382" windowHeight="744" activeSheetId="4"/>
    <customWorkbookView name="Morokolo D. Mathekga - Personal View" guid="{4C9718BF-61F1-41C2-A52E-B816D4DE591F}" mergeInterval="0" personalView="1" maximized="1" xWindow="-8" yWindow="-8" windowWidth="1936" windowHeight="1056" activeSheetId="7"/>
  </customWorkbookViews>
</workbook>
</file>

<file path=xl/calcChain.xml><?xml version="1.0" encoding="utf-8"?>
<calcChain xmlns="http://schemas.openxmlformats.org/spreadsheetml/2006/main">
  <c r="I148" i="4" l="1"/>
  <c r="I140" i="4"/>
  <c r="I116" i="4"/>
  <c r="I108" i="4"/>
  <c r="I7" i="4"/>
  <c r="H153" i="4"/>
  <c r="I153" i="4" s="1"/>
  <c r="H152" i="4"/>
  <c r="I152" i="4" s="1"/>
  <c r="H151" i="4"/>
  <c r="I151" i="4" s="1"/>
  <c r="H150" i="4"/>
  <c r="I150" i="4" s="1"/>
  <c r="H149" i="4"/>
  <c r="I149" i="4" s="1"/>
  <c r="H148" i="4"/>
  <c r="H147" i="4"/>
  <c r="I147" i="4" s="1"/>
  <c r="H146" i="4"/>
  <c r="I146" i="4" s="1"/>
  <c r="H145" i="4"/>
  <c r="I145" i="4" s="1"/>
  <c r="H144" i="4"/>
  <c r="I144" i="4" s="1"/>
  <c r="H143" i="4"/>
  <c r="I143" i="4" s="1"/>
  <c r="H142" i="4"/>
  <c r="I142" i="4" s="1"/>
  <c r="H141" i="4"/>
  <c r="I141" i="4" s="1"/>
  <c r="H140" i="4"/>
  <c r="H139" i="4"/>
  <c r="I139" i="4" s="1"/>
  <c r="H138" i="4"/>
  <c r="I138" i="4" s="1"/>
  <c r="H137" i="4"/>
  <c r="I137" i="4" s="1"/>
  <c r="H136" i="4"/>
  <c r="I136" i="4" s="1"/>
  <c r="H135" i="4"/>
  <c r="I135" i="4" s="1"/>
  <c r="H133" i="4"/>
  <c r="I133" i="4" s="1"/>
  <c r="H132" i="4"/>
  <c r="I132" i="4" s="1"/>
  <c r="H131" i="4"/>
  <c r="I131" i="4" s="1"/>
  <c r="H130" i="4"/>
  <c r="I130" i="4" s="1"/>
  <c r="H129" i="4"/>
  <c r="I129" i="4" s="1"/>
  <c r="H128" i="4"/>
  <c r="I128" i="4" s="1"/>
  <c r="H127" i="4"/>
  <c r="I127" i="4" s="1"/>
  <c r="H126" i="4"/>
  <c r="I126" i="4" s="1"/>
  <c r="H125" i="4"/>
  <c r="I125" i="4" s="1"/>
  <c r="H124" i="4"/>
  <c r="I124" i="4" s="1"/>
  <c r="H122" i="4"/>
  <c r="I122" i="4" s="1"/>
  <c r="H121" i="4"/>
  <c r="I121" i="4" s="1"/>
  <c r="H120" i="4"/>
  <c r="I120" i="4" s="1"/>
  <c r="H119" i="4"/>
  <c r="I119" i="4" s="1"/>
  <c r="H118" i="4"/>
  <c r="I118" i="4" s="1"/>
  <c r="H117" i="4"/>
  <c r="I117" i="4" s="1"/>
  <c r="H116" i="4"/>
  <c r="H115" i="4"/>
  <c r="I115" i="4" s="1"/>
  <c r="H114" i="4"/>
  <c r="I114" i="4" s="1"/>
  <c r="H113" i="4"/>
  <c r="I113" i="4" s="1"/>
  <c r="H112" i="4"/>
  <c r="I112" i="4" s="1"/>
  <c r="H111" i="4"/>
  <c r="I111" i="4" s="1"/>
  <c r="H110" i="4"/>
  <c r="I110" i="4" s="1"/>
  <c r="H109" i="4"/>
  <c r="I109" i="4" s="1"/>
  <c r="H108" i="4"/>
  <c r="H107" i="4"/>
  <c r="I107" i="4" s="1"/>
  <c r="H4" i="2"/>
  <c r="F37" i="2"/>
  <c r="G37" i="2" s="1"/>
  <c r="F36" i="2"/>
  <c r="G36" i="2" s="1"/>
  <c r="F35" i="2"/>
  <c r="G35" i="2" s="1"/>
  <c r="F9" i="2"/>
  <c r="G9" i="2" s="1"/>
  <c r="F10" i="2"/>
  <c r="G10" i="2" s="1"/>
  <c r="F11" i="2"/>
  <c r="G11" i="2" s="1"/>
  <c r="F12" i="2"/>
  <c r="G12" i="2" s="1"/>
  <c r="F13" i="2"/>
  <c r="G13" i="2" s="1"/>
  <c r="F14" i="2"/>
  <c r="G14" i="2" s="1"/>
  <c r="F15" i="2"/>
  <c r="G15" i="2" s="1"/>
  <c r="F16" i="2"/>
  <c r="G16" i="2" s="1"/>
  <c r="F17" i="2"/>
  <c r="G17" i="2" s="1"/>
  <c r="F18" i="2"/>
  <c r="G18" i="2" s="1"/>
  <c r="F19" i="2"/>
  <c r="G19" i="2" s="1"/>
  <c r="F8" i="2"/>
  <c r="G8" i="2" s="1"/>
  <c r="H17" i="2" l="1"/>
  <c r="H13" i="2"/>
  <c r="H9" i="2"/>
  <c r="H37" i="2"/>
  <c r="H8" i="2"/>
  <c r="H16" i="2"/>
  <c r="H12" i="2"/>
  <c r="H35" i="2"/>
  <c r="H19" i="2"/>
  <c r="H15" i="2"/>
  <c r="H11" i="2"/>
  <c r="H36" i="2"/>
  <c r="H18" i="2"/>
  <c r="H14" i="2"/>
  <c r="H10" i="2"/>
  <c r="F103" i="4"/>
  <c r="G103" i="4" s="1"/>
  <c r="H103" i="4" s="1"/>
  <c r="I103" i="4" s="1"/>
  <c r="F102" i="4"/>
  <c r="G102" i="4" s="1"/>
  <c r="H102" i="4" s="1"/>
  <c r="I102" i="4" s="1"/>
  <c r="F101" i="4"/>
  <c r="G101" i="4" s="1"/>
  <c r="H101" i="4" s="1"/>
  <c r="I101" i="4" s="1"/>
  <c r="F100" i="4"/>
  <c r="G100" i="4" s="1"/>
  <c r="H100" i="4" s="1"/>
  <c r="I100" i="4" s="1"/>
  <c r="F99" i="4"/>
  <c r="G99" i="4" s="1"/>
  <c r="H99" i="4" s="1"/>
  <c r="I99" i="4" s="1"/>
  <c r="F98" i="4"/>
  <c r="G98" i="4" s="1"/>
  <c r="H98" i="4" s="1"/>
  <c r="I98" i="4" s="1"/>
  <c r="F97" i="4"/>
  <c r="G97" i="4" s="1"/>
  <c r="H97" i="4" s="1"/>
  <c r="I97" i="4" s="1"/>
  <c r="F96" i="4"/>
  <c r="G96" i="4" s="1"/>
  <c r="H96" i="4" s="1"/>
  <c r="I96" i="4" s="1"/>
  <c r="F95" i="4"/>
  <c r="G95" i="4" s="1"/>
  <c r="H95" i="4" s="1"/>
  <c r="I95" i="4" s="1"/>
  <c r="F94" i="4"/>
  <c r="G94" i="4" s="1"/>
  <c r="H94" i="4" s="1"/>
  <c r="I94" i="4" s="1"/>
  <c r="F93" i="4"/>
  <c r="G93" i="4" s="1"/>
  <c r="H93" i="4" s="1"/>
  <c r="I93" i="4" s="1"/>
  <c r="F92" i="4"/>
  <c r="G92" i="4" s="1"/>
  <c r="H92" i="4" s="1"/>
  <c r="I92" i="4" s="1"/>
  <c r="F91" i="4"/>
  <c r="G91" i="4" s="1"/>
  <c r="H91" i="4" s="1"/>
  <c r="I91" i="4" s="1"/>
  <c r="F90" i="4"/>
  <c r="G90" i="4" s="1"/>
  <c r="H90" i="4" s="1"/>
  <c r="I90" i="4" s="1"/>
  <c r="F89" i="4"/>
  <c r="G89" i="4" s="1"/>
  <c r="H89" i="4" s="1"/>
  <c r="I89" i="4" s="1"/>
  <c r="F88" i="4"/>
  <c r="G88" i="4" s="1"/>
  <c r="H88" i="4" s="1"/>
  <c r="I88" i="4" s="1"/>
  <c r="F87" i="4"/>
  <c r="G87" i="4" s="1"/>
  <c r="H87" i="4" s="1"/>
  <c r="I87" i="4" s="1"/>
  <c r="F84" i="4"/>
  <c r="G84" i="4" s="1"/>
  <c r="H84" i="4" s="1"/>
  <c r="I84" i="4" s="1"/>
  <c r="F83" i="4"/>
  <c r="G83" i="4" s="1"/>
  <c r="H83" i="4" s="1"/>
  <c r="I83" i="4" s="1"/>
  <c r="F82" i="4"/>
  <c r="G82" i="4" s="1"/>
  <c r="H82" i="4" s="1"/>
  <c r="I82" i="4" s="1"/>
  <c r="F81" i="4"/>
  <c r="G81" i="4" s="1"/>
  <c r="H81" i="4" s="1"/>
  <c r="I81" i="4" s="1"/>
  <c r="F80" i="4"/>
  <c r="G80" i="4" s="1"/>
  <c r="H80" i="4" s="1"/>
  <c r="I80" i="4" s="1"/>
  <c r="F79" i="4"/>
  <c r="G79" i="4" s="1"/>
  <c r="H79" i="4" s="1"/>
  <c r="I79" i="4" s="1"/>
  <c r="F78" i="4"/>
  <c r="G78" i="4" s="1"/>
  <c r="H78" i="4" s="1"/>
  <c r="I78" i="4" s="1"/>
  <c r="F77" i="4"/>
  <c r="G77" i="4" s="1"/>
  <c r="H77" i="4" s="1"/>
  <c r="I77" i="4" s="1"/>
  <c r="F76" i="4"/>
  <c r="G76" i="4" s="1"/>
  <c r="H76" i="4" s="1"/>
  <c r="I76" i="4" s="1"/>
  <c r="F75" i="4"/>
  <c r="G75" i="4" s="1"/>
  <c r="H75" i="4" s="1"/>
  <c r="I75" i="4" s="1"/>
  <c r="F74" i="4"/>
  <c r="G74" i="4" s="1"/>
  <c r="H74" i="4" s="1"/>
  <c r="I74" i="4" s="1"/>
  <c r="F73" i="4"/>
  <c r="G73" i="4" s="1"/>
  <c r="H73" i="4" s="1"/>
  <c r="I73" i="4" s="1"/>
  <c r="F72" i="4"/>
  <c r="G72" i="4" s="1"/>
  <c r="H72" i="4" s="1"/>
  <c r="I72" i="4" s="1"/>
  <c r="F71" i="4"/>
  <c r="G71" i="4" s="1"/>
  <c r="H71" i="4" s="1"/>
  <c r="I71" i="4" s="1"/>
  <c r="F70" i="4"/>
  <c r="G70" i="4" s="1"/>
  <c r="H70" i="4" s="1"/>
  <c r="I70" i="4" s="1"/>
  <c r="F69" i="4"/>
  <c r="G69" i="4" s="1"/>
  <c r="H69" i="4" s="1"/>
  <c r="I69" i="4" s="1"/>
  <c r="F68" i="4"/>
  <c r="G68" i="4" s="1"/>
  <c r="H68" i="4" s="1"/>
  <c r="I68" i="4" s="1"/>
  <c r="F67" i="4"/>
  <c r="G67" i="4" s="1"/>
  <c r="H67" i="4" s="1"/>
  <c r="I67" i="4" s="1"/>
  <c r="F66" i="4"/>
  <c r="G66" i="4" s="1"/>
  <c r="H66" i="4" s="1"/>
  <c r="I66" i="4" s="1"/>
  <c r="F65" i="4"/>
  <c r="G65" i="4" s="1"/>
  <c r="H65" i="4" s="1"/>
  <c r="I65" i="4" s="1"/>
  <c r="F64" i="4"/>
  <c r="G64" i="4" s="1"/>
  <c r="H64" i="4" s="1"/>
  <c r="I64" i="4" s="1"/>
  <c r="F53" i="4"/>
  <c r="G53" i="4" s="1"/>
  <c r="H53" i="4" s="1"/>
  <c r="I53" i="4" s="1"/>
  <c r="F52" i="4"/>
  <c r="G52" i="4" s="1"/>
  <c r="H52" i="4" s="1"/>
  <c r="I52" i="4" s="1"/>
  <c r="F50" i="4"/>
  <c r="G50" i="4" s="1"/>
  <c r="H50" i="4" s="1"/>
  <c r="I50" i="4" s="1"/>
  <c r="F45" i="4"/>
  <c r="G45" i="4" s="1"/>
  <c r="H45" i="4" s="1"/>
  <c r="I45" i="4" s="1"/>
  <c r="F44" i="4"/>
  <c r="G44" i="4" s="1"/>
  <c r="H44" i="4" s="1"/>
  <c r="I44" i="4" s="1"/>
  <c r="F43" i="4"/>
  <c r="G43" i="4" s="1"/>
  <c r="H43" i="4" s="1"/>
  <c r="I43" i="4" s="1"/>
  <c r="F42" i="4"/>
  <c r="G42" i="4" s="1"/>
  <c r="H42" i="4" s="1"/>
  <c r="I42" i="4" s="1"/>
  <c r="F41" i="4"/>
  <c r="G41" i="4" s="1"/>
  <c r="H41" i="4" s="1"/>
  <c r="I41" i="4" s="1"/>
  <c r="F35" i="4"/>
  <c r="G35" i="4" s="1"/>
  <c r="H35" i="4" s="1"/>
  <c r="I35" i="4" s="1"/>
  <c r="F34" i="4"/>
  <c r="G34" i="4" s="1"/>
  <c r="H34" i="4" s="1"/>
  <c r="I34" i="4" s="1"/>
  <c r="F33" i="4"/>
  <c r="G33" i="4" s="1"/>
  <c r="H33" i="4" s="1"/>
  <c r="I33" i="4" s="1"/>
  <c r="F32" i="4"/>
  <c r="G32" i="4" s="1"/>
  <c r="H32" i="4" s="1"/>
  <c r="I32" i="4" s="1"/>
  <c r="F31" i="4"/>
  <c r="G31" i="4" s="1"/>
  <c r="H31" i="4" s="1"/>
  <c r="I31" i="4" s="1"/>
  <c r="F30" i="4"/>
  <c r="G30" i="4" s="1"/>
  <c r="H30" i="4" s="1"/>
  <c r="I30" i="4" s="1"/>
  <c r="F29" i="4"/>
  <c r="G29" i="4" s="1"/>
  <c r="H29" i="4" s="1"/>
  <c r="I29" i="4" s="1"/>
  <c r="F28" i="4"/>
  <c r="G28" i="4" s="1"/>
  <c r="H28" i="4" s="1"/>
  <c r="I28" i="4" s="1"/>
  <c r="F27" i="4"/>
  <c r="G27" i="4" s="1"/>
  <c r="H27" i="4" s="1"/>
  <c r="I27" i="4" s="1"/>
  <c r="F26" i="4"/>
  <c r="G26" i="4" s="1"/>
  <c r="H26" i="4" s="1"/>
  <c r="I26" i="4" s="1"/>
  <c r="F25" i="4"/>
  <c r="G25" i="4" s="1"/>
  <c r="H25" i="4" s="1"/>
  <c r="I25" i="4" s="1"/>
  <c r="F24" i="4"/>
  <c r="G24" i="4" s="1"/>
  <c r="H24" i="4" s="1"/>
  <c r="I24" i="4" s="1"/>
  <c r="F23" i="4"/>
  <c r="G23" i="4" s="1"/>
  <c r="H23" i="4" s="1"/>
  <c r="I23" i="4" s="1"/>
  <c r="F19" i="4"/>
  <c r="G19" i="4" s="1"/>
  <c r="H19" i="4" s="1"/>
  <c r="I19" i="4" s="1"/>
  <c r="F18" i="4"/>
  <c r="G18" i="4" s="1"/>
  <c r="H18" i="4" s="1"/>
  <c r="I18" i="4" s="1"/>
  <c r="F17" i="4"/>
  <c r="G17" i="4" s="1"/>
  <c r="H17" i="4" s="1"/>
  <c r="I17" i="4" s="1"/>
  <c r="F16" i="4"/>
  <c r="G16" i="4" s="1"/>
  <c r="H16" i="4" s="1"/>
  <c r="I16" i="4" s="1"/>
  <c r="F9" i="4"/>
  <c r="G9" i="4" s="1"/>
  <c r="H9" i="4" s="1"/>
  <c r="I9" i="4" s="1"/>
  <c r="F10" i="4"/>
  <c r="G10" i="4" s="1"/>
  <c r="H10" i="4" s="1"/>
  <c r="I10" i="4" s="1"/>
  <c r="F11" i="4"/>
  <c r="G11" i="4" s="1"/>
  <c r="H11" i="4" s="1"/>
  <c r="I11" i="4" s="1"/>
  <c r="F12" i="4"/>
  <c r="G12" i="4" s="1"/>
  <c r="H12" i="4" s="1"/>
  <c r="I12" i="4" s="1"/>
  <c r="F13" i="4"/>
  <c r="G13" i="4" s="1"/>
  <c r="H13" i="4" s="1"/>
  <c r="I13" i="4" s="1"/>
  <c r="F8" i="4"/>
  <c r="G8" i="4" s="1"/>
  <c r="H8" i="4" s="1"/>
  <c r="I8" i="4" s="1"/>
  <c r="E56" i="2"/>
  <c r="F56" i="2" s="1"/>
  <c r="G56" i="2" s="1"/>
  <c r="H56" i="2" s="1"/>
  <c r="E55" i="2"/>
  <c r="F55" i="2" s="1"/>
  <c r="G55" i="2" s="1"/>
  <c r="H55" i="2" s="1"/>
  <c r="E71" i="2"/>
  <c r="F71" i="2" s="1"/>
  <c r="G71" i="2" s="1"/>
  <c r="H71" i="2" s="1"/>
  <c r="E70" i="2"/>
  <c r="F70" i="2" s="1"/>
  <c r="G70" i="2" s="1"/>
  <c r="H70" i="2" s="1"/>
  <c r="E69" i="2"/>
  <c r="F69" i="2" s="1"/>
  <c r="G69" i="2" s="1"/>
  <c r="H69" i="2" s="1"/>
  <c r="E68" i="2"/>
  <c r="F68" i="2" s="1"/>
  <c r="G68" i="2" s="1"/>
  <c r="H68" i="2" s="1"/>
  <c r="E67" i="2"/>
  <c r="F67" i="2" s="1"/>
  <c r="G67" i="2" s="1"/>
  <c r="H67" i="2" s="1"/>
  <c r="E66" i="2"/>
  <c r="F66" i="2" s="1"/>
  <c r="G66" i="2" s="1"/>
  <c r="H66" i="2" s="1"/>
  <c r="E65" i="2"/>
  <c r="F65" i="2" s="1"/>
  <c r="G65" i="2" s="1"/>
  <c r="H65" i="2" s="1"/>
  <c r="E64" i="2"/>
  <c r="F64" i="2" s="1"/>
  <c r="G64" i="2" s="1"/>
  <c r="H64" i="2" s="1"/>
  <c r="E32" i="2"/>
  <c r="F32" i="2" s="1"/>
  <c r="G32" i="2" s="1"/>
  <c r="H32" i="2" s="1"/>
  <c r="E31" i="2"/>
  <c r="F31" i="2" s="1"/>
  <c r="G31" i="2" s="1"/>
  <c r="H31" i="2" s="1"/>
  <c r="E29" i="2"/>
  <c r="F29" i="2" s="1"/>
  <c r="G29" i="2" s="1"/>
  <c r="H29" i="2" s="1"/>
  <c r="E28" i="2"/>
  <c r="F28" i="2" s="1"/>
  <c r="G28" i="2" s="1"/>
  <c r="H28" i="2" s="1"/>
  <c r="E25" i="2"/>
  <c r="F25" i="2" s="1"/>
  <c r="G25" i="2" s="1"/>
  <c r="H25" i="2" s="1"/>
  <c r="E24" i="2"/>
  <c r="F24" i="2" s="1"/>
  <c r="G24" i="2" s="1"/>
  <c r="H24" i="2" s="1"/>
  <c r="E23" i="2"/>
  <c r="F23" i="2" s="1"/>
  <c r="G23" i="2" s="1"/>
  <c r="H23" i="2" s="1"/>
  <c r="E22" i="2"/>
  <c r="F22" i="2" s="1"/>
  <c r="G22" i="2" s="1"/>
  <c r="H22" i="2" s="1"/>
  <c r="G139" i="3" l="1"/>
  <c r="H139" i="3" s="1"/>
  <c r="G138" i="3"/>
  <c r="F107" i="3"/>
  <c r="G107" i="3" s="1"/>
  <c r="H107" i="3" s="1"/>
  <c r="C8" i="2"/>
  <c r="C9" i="2"/>
  <c r="C10" i="2"/>
  <c r="C11" i="2"/>
  <c r="C12" i="2"/>
  <c r="C13" i="2"/>
  <c r="C14" i="2"/>
  <c r="C15" i="2"/>
  <c r="C16" i="2"/>
  <c r="C17" i="2"/>
  <c r="C18" i="2"/>
  <c r="C19" i="2"/>
  <c r="C22" i="2"/>
  <c r="C23" i="2"/>
  <c r="C24" i="2"/>
  <c r="C25" i="2"/>
  <c r="D12" i="6"/>
  <c r="E12" i="6" s="1"/>
  <c r="F12" i="6" s="1"/>
  <c r="G12" i="6" s="1"/>
  <c r="H12" i="6" s="1"/>
  <c r="D11" i="6"/>
  <c r="E11" i="6" s="1"/>
  <c r="F11" i="6" s="1"/>
  <c r="G11" i="6" s="1"/>
  <c r="H11" i="6" s="1"/>
  <c r="D10" i="6"/>
  <c r="E10" i="6" s="1"/>
  <c r="F10" i="6" s="1"/>
  <c r="G10" i="6" s="1"/>
  <c r="H10" i="6" s="1"/>
  <c r="D9" i="6"/>
  <c r="E9" i="6" s="1"/>
  <c r="F9" i="6" s="1"/>
  <c r="G9" i="6" s="1"/>
  <c r="H9" i="6" s="1"/>
  <c r="D8" i="6"/>
  <c r="E8" i="6" s="1"/>
  <c r="F8" i="6" s="1"/>
  <c r="G8" i="6" s="1"/>
  <c r="H8" i="6" s="1"/>
  <c r="D7" i="6"/>
  <c r="E7" i="6" s="1"/>
  <c r="F7" i="6" s="1"/>
  <c r="G7" i="6" s="1"/>
  <c r="H7" i="6" s="1"/>
  <c r="D6" i="6"/>
  <c r="E6" i="6" s="1"/>
  <c r="F6" i="6" s="1"/>
  <c r="G6" i="6" s="1"/>
  <c r="H6" i="6" s="1"/>
  <c r="D5" i="6"/>
  <c r="E5" i="6" s="1"/>
  <c r="F5" i="6" s="1"/>
  <c r="G5" i="6" s="1"/>
  <c r="H5" i="6" s="1"/>
  <c r="E106" i="3" l="1"/>
  <c r="F106" i="3" s="1"/>
  <c r="G106" i="3" s="1"/>
  <c r="E91" i="3"/>
  <c r="F91" i="3" s="1"/>
  <c r="G91" i="3" s="1"/>
  <c r="H91" i="3" s="1"/>
  <c r="D24" i="6" l="1"/>
  <c r="D93" i="4" l="1"/>
  <c r="D92" i="4"/>
  <c r="D91" i="4"/>
  <c r="D90" i="4"/>
  <c r="D87" i="4"/>
  <c r="D86" i="4"/>
  <c r="E86" i="4" s="1"/>
  <c r="F86" i="4" s="1"/>
  <c r="G86" i="4" s="1"/>
  <c r="H86" i="4" s="1"/>
  <c r="I86" i="4" s="1"/>
  <c r="D85" i="4"/>
  <c r="E85" i="4" s="1"/>
  <c r="F85" i="4" s="1"/>
  <c r="G85" i="4" s="1"/>
  <c r="H85" i="4" s="1"/>
  <c r="I85" i="4" s="1"/>
  <c r="D83" i="4"/>
  <c r="D82" i="4"/>
  <c r="D81" i="4"/>
  <c r="D80" i="4"/>
  <c r="D77" i="4"/>
  <c r="D76" i="4"/>
  <c r="D75" i="4"/>
  <c r="D70" i="4"/>
  <c r="D69" i="4"/>
  <c r="D68" i="4"/>
  <c r="D64" i="4"/>
  <c r="D154" i="4"/>
  <c r="E154" i="4" s="1"/>
  <c r="F154" i="4" s="1"/>
  <c r="G154" i="4" s="1"/>
  <c r="H154" i="4" s="1"/>
  <c r="I154" i="4" s="1"/>
  <c r="D134" i="4"/>
  <c r="E134" i="4" s="1"/>
  <c r="F134" i="4" s="1"/>
  <c r="G134" i="4" s="1"/>
  <c r="H134" i="4" s="1"/>
  <c r="I134" i="4" s="1"/>
  <c r="D123" i="4"/>
  <c r="E123" i="4" s="1"/>
  <c r="F123" i="4" s="1"/>
  <c r="G123" i="4" s="1"/>
  <c r="H123" i="4" s="1"/>
  <c r="I123" i="4" s="1"/>
  <c r="D115" i="3"/>
  <c r="D110" i="3"/>
  <c r="D23" i="4" l="1"/>
  <c r="C19" i="6" l="1"/>
  <c r="D19" i="6" s="1"/>
  <c r="E19" i="6" s="1"/>
  <c r="F19" i="6" s="1"/>
  <c r="G19" i="6" s="1"/>
  <c r="H19" i="6" s="1"/>
  <c r="D42" i="4" l="1"/>
  <c r="D40" i="4"/>
  <c r="E40" i="4" s="1"/>
  <c r="F40" i="4" s="1"/>
  <c r="G40" i="4" s="1"/>
  <c r="H40" i="4" s="1"/>
  <c r="I40" i="4" s="1"/>
  <c r="D39" i="4"/>
  <c r="D26" i="4"/>
  <c r="E39" i="4" l="1"/>
  <c r="F39" i="4" s="1"/>
  <c r="G39" i="4" s="1"/>
  <c r="H39" i="4" s="1"/>
  <c r="I39" i="4" s="1"/>
</calcChain>
</file>

<file path=xl/comments1.xml><?xml version="1.0" encoding="utf-8"?>
<comments xmlns="http://schemas.openxmlformats.org/spreadsheetml/2006/main">
  <authors>
    <author>daniel.mathekga</author>
  </authors>
  <commentList>
    <comment ref="B32" authorId="0" guid="{372A0C6A-53E0-4EE8-99FC-F29E3BA7D71F}" shapeId="0">
      <text>
        <r>
          <rPr>
            <b/>
            <sz val="9"/>
            <color indexed="81"/>
            <rFont val="Tahoma"/>
            <family val="2"/>
          </rPr>
          <t>daniel.mathekga:</t>
        </r>
        <r>
          <rPr>
            <sz val="9"/>
            <color indexed="81"/>
            <rFont val="Tahoma"/>
            <family val="2"/>
          </rPr>
          <t xml:space="preserve">
new tarriff</t>
        </r>
      </text>
    </comment>
    <comment ref="C32" authorId="0" guid="{5AC765DB-9784-40E7-AA1E-FC16517019E6}" shapeId="0">
      <text>
        <r>
          <rPr>
            <b/>
            <sz val="9"/>
            <color indexed="81"/>
            <rFont val="Tahoma"/>
            <family val="2"/>
          </rPr>
          <t>daniel.mathekga:</t>
        </r>
        <r>
          <rPr>
            <sz val="9"/>
            <color indexed="81"/>
            <rFont val="Tahoma"/>
            <family val="2"/>
          </rPr>
          <t xml:space="preserve">
new tarriff</t>
        </r>
      </text>
    </comment>
    <comment ref="C40" authorId="0" guid="{EE9763E4-420A-43EF-97FF-7D6DFF36C507}" shapeId="0">
      <text>
        <r>
          <rPr>
            <b/>
            <sz val="9"/>
            <color indexed="81"/>
            <rFont val="Tahoma"/>
            <family val="2"/>
          </rPr>
          <t>daniel.mathekga: As per Dept of transport tariffs</t>
        </r>
      </text>
    </comment>
    <comment ref="D40" authorId="0" guid="{D29C577B-5E54-4EF2-B87C-FB5F377EBC87}" shapeId="0">
      <text>
        <r>
          <rPr>
            <b/>
            <sz val="9"/>
            <color indexed="81"/>
            <rFont val="Tahoma"/>
            <family val="2"/>
          </rPr>
          <t>daniel.mathekga: As per Dept of transport tariffs</t>
        </r>
      </text>
    </comment>
    <comment ref="E40" authorId="0" guid="{D1D23C7A-34E8-4937-A141-CEE758877172}" shapeId="0">
      <text>
        <r>
          <rPr>
            <b/>
            <sz val="9"/>
            <color indexed="81"/>
            <rFont val="Tahoma"/>
            <family val="2"/>
          </rPr>
          <t>daniel.mathekga: As per Dept of transport tariffs</t>
        </r>
      </text>
    </comment>
    <comment ref="F40" authorId="0" guid="{A046577E-7AD1-47EA-AF2F-98DF2220EA5B}" shapeId="0">
      <text>
        <r>
          <rPr>
            <b/>
            <sz val="9"/>
            <color indexed="81"/>
            <rFont val="Tahoma"/>
            <family val="2"/>
          </rPr>
          <t>daniel.mathekga: As per Dept of transport tariffs</t>
        </r>
      </text>
    </comment>
    <comment ref="G40" authorId="0" guid="{4BE3EC65-FE84-4D69-96F6-F216A08C6AC9}" shapeId="0">
      <text>
        <r>
          <rPr>
            <b/>
            <sz val="9"/>
            <color indexed="81"/>
            <rFont val="Tahoma"/>
            <family val="2"/>
          </rPr>
          <t>daniel.mathekga: As per Dept of transport tariffs</t>
        </r>
      </text>
    </comment>
    <comment ref="H40" authorId="0" guid="{560B0E14-3FE0-4A19-9B17-769EC63C777A}" shapeId="0">
      <text>
        <r>
          <rPr>
            <b/>
            <sz val="9"/>
            <color indexed="81"/>
            <rFont val="Tahoma"/>
            <family val="2"/>
          </rPr>
          <t xml:space="preserve">daniel.mathekga: As per Dept of transport tariffs
</t>
        </r>
      </text>
    </comment>
    <comment ref="B48" authorId="0" guid="{7B49745C-1E1E-4394-911B-21BD15B9A089}" shapeId="0">
      <text>
        <r>
          <rPr>
            <b/>
            <sz val="9"/>
            <color indexed="81"/>
            <rFont val="Tahoma"/>
            <family val="2"/>
          </rPr>
          <t>daniel.mathekga:</t>
        </r>
        <r>
          <rPr>
            <sz val="9"/>
            <color indexed="81"/>
            <rFont val="Tahoma"/>
            <family val="2"/>
          </rPr>
          <t xml:space="preserve">
Mr. Kgaase</t>
        </r>
      </text>
    </comment>
    <comment ref="C48" authorId="0" guid="{0DC5C343-8ADC-46C3-B296-DA3CAA0664A4}" shapeId="0">
      <text>
        <r>
          <rPr>
            <b/>
            <sz val="9"/>
            <color indexed="81"/>
            <rFont val="Tahoma"/>
            <family val="2"/>
          </rPr>
          <t>daniel.mathekga:</t>
        </r>
        <r>
          <rPr>
            <sz val="9"/>
            <color indexed="81"/>
            <rFont val="Tahoma"/>
            <family val="2"/>
          </rPr>
          <t xml:space="preserve">
Mr. Kgaase</t>
        </r>
      </text>
    </comment>
    <comment ref="D48" authorId="0" guid="{CCFD97A3-D095-4015-B87E-4B1FBCAA43C9}" shapeId="0">
      <text>
        <r>
          <rPr>
            <b/>
            <sz val="9"/>
            <color indexed="81"/>
            <rFont val="Tahoma"/>
            <family val="2"/>
          </rPr>
          <t>daniel.mathekga:</t>
        </r>
        <r>
          <rPr>
            <sz val="9"/>
            <color indexed="81"/>
            <rFont val="Tahoma"/>
            <family val="2"/>
          </rPr>
          <t xml:space="preserve">
Mr. Kgaase</t>
        </r>
      </text>
    </comment>
    <comment ref="C54" authorId="0" guid="{8EABC23E-6DB8-4399-A68C-2E329D4E0BCD}" shapeId="0">
      <text>
        <r>
          <rPr>
            <b/>
            <sz val="9"/>
            <color indexed="81"/>
            <rFont val="Tahoma"/>
            <family val="2"/>
          </rPr>
          <t>daniel.mathekga:</t>
        </r>
        <r>
          <rPr>
            <sz val="9"/>
            <color indexed="81"/>
            <rFont val="Tahoma"/>
            <family val="2"/>
          </rPr>
          <t xml:space="preserve">
Lwaleng provided</t>
        </r>
      </text>
    </comment>
    <comment ref="A68" authorId="0" guid="{59EB4C67-A5EE-4D1B-B279-E03D5B4450B3}" shapeId="0">
      <text>
        <r>
          <rPr>
            <b/>
            <sz val="9"/>
            <color indexed="81"/>
            <rFont val="Tahoma"/>
            <family val="2"/>
          </rPr>
          <t>daniel.mathekga:</t>
        </r>
        <r>
          <rPr>
            <sz val="9"/>
            <color indexed="81"/>
            <rFont val="Tahoma"/>
            <family val="2"/>
          </rPr>
          <t xml:space="preserve">
Check the Act</t>
        </r>
      </text>
    </comment>
  </commentList>
</comments>
</file>

<file path=xl/sharedStrings.xml><?xml version="1.0" encoding="utf-8"?>
<sst xmlns="http://schemas.openxmlformats.org/spreadsheetml/2006/main" count="1426" uniqueCount="527">
  <si>
    <t>WATER</t>
  </si>
  <si>
    <t>Per Kiloliter</t>
  </si>
  <si>
    <t>Residential</t>
  </si>
  <si>
    <t>Business</t>
  </si>
  <si>
    <t>Churches</t>
  </si>
  <si>
    <t>Schools</t>
  </si>
  <si>
    <t>Government Institutions</t>
  </si>
  <si>
    <t>Industrial</t>
  </si>
  <si>
    <t>Shoping Complex</t>
  </si>
  <si>
    <t>Office Complex</t>
  </si>
  <si>
    <t>Hostels/Boarding houses</t>
  </si>
  <si>
    <t>Hospitals</t>
  </si>
  <si>
    <t>Indigents</t>
  </si>
  <si>
    <t>16-30kl</t>
  </si>
  <si>
    <t>31-50kl</t>
  </si>
  <si>
    <t>51-and more</t>
  </si>
  <si>
    <t>SEWERAGE</t>
  </si>
  <si>
    <t>Shopping Complex</t>
  </si>
  <si>
    <t>CATEGORY OF PROPERTY</t>
  </si>
  <si>
    <t>Residential stands (Improved)</t>
  </si>
  <si>
    <t>Residential stands (Vacant)</t>
  </si>
  <si>
    <t xml:space="preserve">Farming and Agricultural properties    </t>
  </si>
  <si>
    <t>Mining properties</t>
  </si>
  <si>
    <t>All Government properties. (Improved)</t>
  </si>
  <si>
    <t>All Government properties.  (Vacant)</t>
  </si>
  <si>
    <t xml:space="preserve">Flat Rate per Property in villages </t>
  </si>
  <si>
    <t xml:space="preserve">Businesses ( commercial - in villages ) </t>
  </si>
  <si>
    <t xml:space="preserve">Government Buildings </t>
  </si>
  <si>
    <t>REFUSE</t>
  </si>
  <si>
    <t xml:space="preserve">Business </t>
  </si>
  <si>
    <t>Flats</t>
  </si>
  <si>
    <t>Cutting of unwanted trees</t>
  </si>
  <si>
    <t>Rental</t>
  </si>
  <si>
    <t>Disposal of food waste</t>
  </si>
  <si>
    <t>SEWERAGE CONNECTION</t>
  </si>
  <si>
    <t>DRAIN BLOCKAGE</t>
  </si>
  <si>
    <t>WATER CONNECTION</t>
  </si>
  <si>
    <t>Lost copy of hawkers licence</t>
  </si>
  <si>
    <t>Trading of animal along the road</t>
  </si>
  <si>
    <t>Impoundment of goods per day</t>
  </si>
  <si>
    <t xml:space="preserve">Salvaging of containers </t>
  </si>
  <si>
    <t>Impounded Animal on the Public Road</t>
  </si>
  <si>
    <t>Large Stock eg cattle, donkey</t>
  </si>
  <si>
    <t>Small Stock eg goat,sheep</t>
  </si>
  <si>
    <t>CEMETRIES</t>
  </si>
  <si>
    <t>Reservation of grave</t>
  </si>
  <si>
    <t>Noise Abatement and Prevention of Nuisance By-Law</t>
  </si>
  <si>
    <t>Application fee in terms of the by-law</t>
  </si>
  <si>
    <t>Penalty in terms of contravention of by-law</t>
  </si>
  <si>
    <t>FACILITIES</t>
  </si>
  <si>
    <t>Civic Hall Lebowakgomo</t>
  </si>
  <si>
    <t>Rental ( N.B Per Day not per function)</t>
  </si>
  <si>
    <t>Club house for overnight functions</t>
  </si>
  <si>
    <t>The use of the community halls by Business Per Day.</t>
  </si>
  <si>
    <t>Deposit Security Fee</t>
  </si>
  <si>
    <t>Club House (Lebowakgomo)</t>
  </si>
  <si>
    <t>The use  by  Businesses Per Day.</t>
  </si>
  <si>
    <t>N.B. Above Tarrifs Exclude Festivals and any other paying events</t>
  </si>
  <si>
    <t>B. Sports Facilities</t>
  </si>
  <si>
    <t>Lebowakgomo Stadium</t>
  </si>
  <si>
    <t>Professional Sports (i.e PSL &amp; Other Leagues) and Music Festivals.</t>
  </si>
  <si>
    <t>Use of gardens for photos</t>
  </si>
  <si>
    <t xml:space="preserve">Athletics practise </t>
  </si>
  <si>
    <t xml:space="preserve">All Afilliated Sports Bodies </t>
  </si>
  <si>
    <t>Hiring oF Grader</t>
  </si>
  <si>
    <t>TLB</t>
  </si>
  <si>
    <t>Grass Cutter Tractor</t>
  </si>
  <si>
    <t>R250.00/hr Is culculated From the Place of Depature and Return</t>
  </si>
  <si>
    <t>Stamper</t>
  </si>
  <si>
    <t>R250.00/hr with Fulltank gasolin and must be returned with fulltank.</t>
  </si>
  <si>
    <t>Bull dozer</t>
  </si>
  <si>
    <t xml:space="preserve">R500.00/hr </t>
  </si>
  <si>
    <t>Soil/Sand</t>
  </si>
  <si>
    <t>R200.00 per m³</t>
  </si>
  <si>
    <t>Inside stadium</t>
  </si>
  <si>
    <t>Outside stadium</t>
  </si>
  <si>
    <t>Land Fill Sites</t>
  </si>
  <si>
    <t>Penalty for Damages:</t>
  </si>
  <si>
    <t>Robot</t>
  </si>
  <si>
    <t>Street lights</t>
  </si>
  <si>
    <t>Robot light</t>
  </si>
  <si>
    <t>Road sign</t>
  </si>
  <si>
    <t>Bridging of water meter</t>
  </si>
  <si>
    <t>Meter Repair(Defects)</t>
  </si>
  <si>
    <t>Tender documents:</t>
  </si>
  <si>
    <t>R2 000 001-Above</t>
  </si>
  <si>
    <t>R/D Cheque</t>
  </si>
  <si>
    <t>Re-connection fee</t>
  </si>
  <si>
    <t>Disconnection fee</t>
  </si>
  <si>
    <t>Stop Cock</t>
  </si>
  <si>
    <t>R30.00</t>
  </si>
  <si>
    <t>R15.00</t>
  </si>
  <si>
    <t>R10.00</t>
  </si>
  <si>
    <t>LAND USE AND TRANSFER OF PROPERTY</t>
  </si>
  <si>
    <t>Application for consent</t>
  </si>
  <si>
    <t>Application for consolidation</t>
  </si>
  <si>
    <t>Application for PTO-residential</t>
  </si>
  <si>
    <t>Application for PTO-business</t>
  </si>
  <si>
    <t>Plan approval fee per sqm-residential</t>
  </si>
  <si>
    <t>Plan approval fee per sqm-business</t>
  </si>
  <si>
    <t>Occupation certificate</t>
  </si>
  <si>
    <t>Zoning certificate</t>
  </si>
  <si>
    <t>Relocation of beacons</t>
  </si>
  <si>
    <t>Clearance certificate</t>
  </si>
  <si>
    <t>Transfer of ownership</t>
  </si>
  <si>
    <t>Application for Subdivision</t>
  </si>
  <si>
    <t>Approval of site development plan</t>
  </si>
  <si>
    <t>COMMUNITY SERVICES</t>
  </si>
  <si>
    <t>INFRASTRUCTURE DEPT</t>
  </si>
  <si>
    <t>WATER CONSUMPTION</t>
  </si>
  <si>
    <t>15mm</t>
  </si>
  <si>
    <t>20mm</t>
  </si>
  <si>
    <t>BUDGET AND TREASURY</t>
  </si>
  <si>
    <t>N/A</t>
  </si>
  <si>
    <t>GENERAL</t>
  </si>
  <si>
    <t>Penalties are paid together with the cost for repair of the damaged product</t>
  </si>
  <si>
    <t>HIRING OF MACHINERY</t>
  </si>
  <si>
    <t>Use of stadium for training per month</t>
  </si>
  <si>
    <t>Copy of the Valuation Roll</t>
  </si>
  <si>
    <t>Front-end Loader</t>
  </si>
  <si>
    <t>Tipper Truck (6m3)</t>
  </si>
  <si>
    <t>Tipper Truck (10m3)</t>
  </si>
  <si>
    <t>Calculated per hour</t>
  </si>
  <si>
    <t>Low Bed</t>
  </si>
  <si>
    <t>Residentials( no meter)</t>
  </si>
  <si>
    <t>Business stands /Industrial  (Improved)</t>
  </si>
  <si>
    <t>Business stands/ Industrial  (Vacant)</t>
  </si>
  <si>
    <t>Water Meter Replacement</t>
  </si>
  <si>
    <t>Roller</t>
  </si>
  <si>
    <t>Excavators</t>
  </si>
  <si>
    <t>Special reading of meter on request by customer</t>
  </si>
  <si>
    <t>For re-reading of a meter on request by customer as a result of a dispute &amp; a reading is confirmed</t>
  </si>
  <si>
    <t>R200 000-R   1 000 000</t>
  </si>
  <si>
    <t>R1000 001-R2 000 000</t>
  </si>
  <si>
    <t>Use for any other Game/Event</t>
  </si>
  <si>
    <t xml:space="preserve">water consumption </t>
  </si>
  <si>
    <t>Debushing(Per Site)</t>
  </si>
  <si>
    <t>Cultural Centre</t>
  </si>
  <si>
    <t>The use of Civic Centre Hall for parties and weddings</t>
  </si>
  <si>
    <t>The use of Civic CentreHall for any function except parties and weddings</t>
  </si>
  <si>
    <t>The use of Civic Centre Hall for profit making function(festival, consert, Drama,etc)</t>
  </si>
  <si>
    <t>The use of Cultural Centre for cultural activities</t>
  </si>
  <si>
    <t>The use of Cultural Centre for social gatherings</t>
  </si>
  <si>
    <t>Security Fee( For overnight )</t>
  </si>
  <si>
    <t>Security Fee(During the day)</t>
  </si>
  <si>
    <t>Security fee(During the Day)</t>
  </si>
  <si>
    <t>The use for Aerobics(per month)</t>
  </si>
  <si>
    <t>Security Fee</t>
  </si>
  <si>
    <t>Club house for any other event(Daily)</t>
  </si>
  <si>
    <t>The use for Profit making</t>
  </si>
  <si>
    <t>Mamaolo, Mahlatsane,Lesetse,Dithabaneng,Mogodi commuity halls (Daily)</t>
  </si>
  <si>
    <t>Use of community halls (During the night)</t>
  </si>
  <si>
    <t>Use of Halls for weddings and festivals</t>
  </si>
  <si>
    <t>Music Festivals</t>
  </si>
  <si>
    <t>Prayer Service(Daily)</t>
  </si>
  <si>
    <t>Prayer Service(Night)</t>
  </si>
  <si>
    <t>Proffessional Soccer Club(per annum)-For games</t>
  </si>
  <si>
    <t>Use for Non-proffesional soccer tournaments and Athletics</t>
  </si>
  <si>
    <t>Use of tennis and Volley ball court-per tournament</t>
  </si>
  <si>
    <t>Use of tennis and Volley ball court-per month(practice)</t>
  </si>
  <si>
    <t xml:space="preserve"> </t>
  </si>
  <si>
    <t>Load Rubbles = Calculated Per Load</t>
  </si>
  <si>
    <t>Application for Clearance Figures</t>
  </si>
  <si>
    <t>n/a</t>
  </si>
  <si>
    <t>A3</t>
  </si>
  <si>
    <t>Application for Rezoning</t>
  </si>
  <si>
    <t>Monthly payment of hawkers' stalls</t>
  </si>
  <si>
    <t>DESCRIPTION</t>
  </si>
  <si>
    <t>Application fee: (Non-refundable)</t>
  </si>
  <si>
    <t>2x3 Non-Illuminated (Revenue generating Billboards)</t>
  </si>
  <si>
    <t>R25 per sqm</t>
  </si>
  <si>
    <t>2x3 Illuminated(Revenue Generating Billboards)</t>
  </si>
  <si>
    <t>Application fee: (Non-Refundable)</t>
  </si>
  <si>
    <t>R50 per Banner/Flag for ten(10) Days</t>
  </si>
  <si>
    <t xml:space="preserve">Estate Agent Registration fee / annum for display of ‘on show’ boards </t>
  </si>
  <si>
    <t>R500</t>
  </si>
  <si>
    <t>R 1 000</t>
  </si>
  <si>
    <t>Trailer advertising:</t>
  </si>
  <si>
    <t>R 1000</t>
  </si>
  <si>
    <t>o Daily fee to advertise</t>
  </si>
  <si>
    <t>R 100</t>
  </si>
  <si>
    <t>R2000</t>
  </si>
  <si>
    <t>NPO- Subject to submission of NPO certificate</t>
  </si>
  <si>
    <t>Awareness campaigns by Government Departments and School events</t>
  </si>
  <si>
    <t>FOR COMMERCIAL PURPOSES</t>
  </si>
  <si>
    <t>ELECTION/ CAMPAIGN POSTERS FOR POLITICAL PARTIES</t>
  </si>
  <si>
    <t>Load Rubbish = Per Load</t>
  </si>
  <si>
    <t>Per hour</t>
  </si>
  <si>
    <t>BASIC WATER</t>
  </si>
  <si>
    <t>R22/km, for local is R2500 if less than 50km return</t>
  </si>
  <si>
    <t>25 km loading and offloading</t>
  </si>
  <si>
    <t>Less than 50km-loading and offloading</t>
  </si>
  <si>
    <t>Community Halls(Rural)</t>
  </si>
  <si>
    <t>0-15kl</t>
  </si>
  <si>
    <t xml:space="preserve">Illegal Water Connection </t>
  </si>
  <si>
    <t>Businesses (no meter)</t>
  </si>
  <si>
    <t>1. MEMBERSHIP FEES</t>
  </si>
  <si>
    <t xml:space="preserve">1.1 Deposit </t>
  </si>
  <si>
    <t>For any person/ family without a current Municipality account at the</t>
  </si>
  <si>
    <t xml:space="preserve"> Local Moshate/ or Lepelle-nkumpi Local Municipality </t>
  </si>
  <si>
    <t>1.2 Membership fees</t>
  </si>
  <si>
    <t>Per adult, per year</t>
  </si>
  <si>
    <t>Per child, per year</t>
  </si>
  <si>
    <t>1.2.1 Membership fees and deposit are payable in advance.</t>
  </si>
  <si>
    <t xml:space="preserve"> Membership is valid for a period of 12 months from the date</t>
  </si>
  <si>
    <t>of application or renewal.</t>
  </si>
  <si>
    <t>1.2.2 No refund of membership fees will be made at cancellation</t>
  </si>
  <si>
    <t>of the membership.</t>
  </si>
  <si>
    <t>1.2.3 Pensioners above 65 or persons receiving a social pension</t>
  </si>
  <si>
    <t xml:space="preserve"> are condoned from membership fees, if sufficient proof is</t>
  </si>
  <si>
    <t>submitted.</t>
  </si>
  <si>
    <t>1.2.4 Pensioners without a current municipal or Moshate account,</t>
  </si>
  <si>
    <t>will pay prescribed deposit.</t>
  </si>
  <si>
    <t>2. USER FEES (payable in advance)</t>
  </si>
  <si>
    <t>(i) Inter-library loan, per book request</t>
  </si>
  <si>
    <t>R24.00</t>
  </si>
  <si>
    <t>Inter-library loan, photocopies as per SAIS fees</t>
  </si>
  <si>
    <t>(ii) Special request, per request</t>
  </si>
  <si>
    <t>R  8.00</t>
  </si>
  <si>
    <t>(iii) Compact discs, per loan</t>
  </si>
  <si>
    <t>R  5.00</t>
  </si>
  <si>
    <t>(iv) Video/ DVD, per loan</t>
  </si>
  <si>
    <t>R  7.00</t>
  </si>
  <si>
    <t>(v) Books on the tape, per loan</t>
  </si>
  <si>
    <t>R  1.00</t>
  </si>
  <si>
    <t xml:space="preserve">        Photocopies A3, each</t>
  </si>
  <si>
    <t>R  2.00</t>
  </si>
  <si>
    <t xml:space="preserve">        Colour copies (when available) A4</t>
  </si>
  <si>
    <t>R  3.00</t>
  </si>
  <si>
    <t xml:space="preserve">      A3</t>
  </si>
  <si>
    <t>3. FINES</t>
  </si>
  <si>
    <t>R  1.50</t>
  </si>
  <si>
    <t>(iv) Study Collection, per item, per day</t>
  </si>
  <si>
    <t>(v) Replacement of membership card</t>
  </si>
  <si>
    <t xml:space="preserve">4. ADMINISTRATION COSTS REGARDING THE RECOVERY OF </t>
  </si>
  <si>
    <t>OVERDUE/ LOST/ DAMAGED LIBRARY MATERIAL</t>
  </si>
  <si>
    <t>() Registered letter</t>
  </si>
  <si>
    <t>R20.00</t>
  </si>
  <si>
    <t>() Placement on Municipality service account</t>
  </si>
  <si>
    <t>() Further action: (ii) and (iii) plus real expenses incurred</t>
  </si>
  <si>
    <t>5. LOST/ DAMAGED BOOKS/ OTHER LIBRARY MATERIAL</t>
  </si>
  <si>
    <t>() Replace at current publisher/ trade price</t>
  </si>
  <si>
    <t>() If publisher prices are not obtainable e.g. book out of print,</t>
  </si>
  <si>
    <t>replace at average replacement value for applicable</t>
  </si>
  <si>
    <t>Category as per Table 1:</t>
  </si>
  <si>
    <t xml:space="preserve"> Category </t>
  </si>
  <si>
    <t>Vernacular</t>
  </si>
  <si>
    <t>R  36.00</t>
  </si>
  <si>
    <t>Afrikaans Fiction</t>
  </si>
  <si>
    <t>R  56.00</t>
  </si>
  <si>
    <t>English Fiction</t>
  </si>
  <si>
    <t>R107.00</t>
  </si>
  <si>
    <t>Non Fiction</t>
  </si>
  <si>
    <t>R133.00</t>
  </si>
  <si>
    <t>Study Collection</t>
  </si>
  <si>
    <t>R207.00</t>
  </si>
  <si>
    <t>R235.00</t>
  </si>
  <si>
    <t>Junior Non Fiction</t>
  </si>
  <si>
    <t>R  50.00</t>
  </si>
  <si>
    <t>Junior Fiction</t>
  </si>
  <si>
    <t>Toddlers’ Books</t>
  </si>
  <si>
    <t>R  40.00</t>
  </si>
  <si>
    <t>Compact Discs/ DVD</t>
  </si>
  <si>
    <t>R134.00</t>
  </si>
  <si>
    <t>Audio Books</t>
  </si>
  <si>
    <t>R175.00</t>
  </si>
  <si>
    <t xml:space="preserve">CD-Rom </t>
  </si>
  <si>
    <t>R  71.00</t>
  </si>
  <si>
    <t>Videos</t>
  </si>
  <si>
    <t>R  60.00</t>
  </si>
  <si>
    <t>Periodicals Publishers price plus R2.50 admin costs</t>
  </si>
  <si>
    <t>INTERNET CAFÉ / KIOSK</t>
  </si>
  <si>
    <t>Browsing/ downloads: per half hour or part thereof</t>
  </si>
  <si>
    <t>R  0.00</t>
  </si>
  <si>
    <t>Printing: A4 black and white</t>
  </si>
  <si>
    <t xml:space="preserve"> A3</t>
  </si>
  <si>
    <t xml:space="preserve"> A4 colour</t>
  </si>
  <si>
    <t xml:space="preserve">   </t>
  </si>
  <si>
    <t>Interest on Arrear Accounts</t>
  </si>
  <si>
    <t>TARRIFF STRUCTURE FOR LEPELLE-NKUMPI MUNICIPALITY FOR 2014/2015</t>
  </si>
  <si>
    <t>Free</t>
  </si>
  <si>
    <t>R120.00 per kg</t>
  </si>
  <si>
    <t>Businesss Waste</t>
  </si>
  <si>
    <t>Clean Compost material above1000kg</t>
  </si>
  <si>
    <t>Mixed waste(General and Garden)</t>
  </si>
  <si>
    <t>Clean Rubble and soil</t>
  </si>
  <si>
    <t>Sorted Recyclables</t>
  </si>
  <si>
    <t>Proof of Residents(Rural)-Letter from Tribal authority required</t>
  </si>
  <si>
    <t>Use of tennis Court and other Sports Facilities(per month)</t>
  </si>
  <si>
    <t>2015/2016</t>
  </si>
  <si>
    <t>MUNICIPAL POUND FEES</t>
  </si>
  <si>
    <t>MAFEFE TOURISM CAMP</t>
  </si>
  <si>
    <t>Security for Street Closure(Refundable)</t>
  </si>
  <si>
    <t>Hlakano,Maijane and Mehlareng, Mogoto, Rafiri, Seloane, Mathabatha</t>
  </si>
  <si>
    <t>Application for closure of street(per day)</t>
  </si>
  <si>
    <t>Application for Subdivision for Agricultural land(New)</t>
  </si>
  <si>
    <t>Billboards</t>
  </si>
  <si>
    <t>Banners And Flags</t>
  </si>
  <si>
    <t>Posters</t>
  </si>
  <si>
    <t>Indigents(Self targeting-Urban)</t>
  </si>
  <si>
    <t>Distance to be charged as per tariffs approved by Dept. of Transport</t>
  </si>
  <si>
    <t>Penalty for Illegal Dumping</t>
  </si>
  <si>
    <t>Penalty for Illegal Dumping(Health Care Risk Waste and Hazardous waste)</t>
  </si>
  <si>
    <t>Dust bins(Mass Containers)</t>
  </si>
  <si>
    <t>Rubble removal (6m3 per bin)</t>
  </si>
  <si>
    <t>Commercial  Refuse(6m3 per bin)</t>
  </si>
  <si>
    <t>Clean Compost material in excess of 1000kg</t>
  </si>
  <si>
    <t>Single grave non residential</t>
  </si>
  <si>
    <t>Single grave(Resident)</t>
  </si>
  <si>
    <t>Paupers Grave</t>
  </si>
  <si>
    <t>Double grave-Interment(8ft)</t>
  </si>
  <si>
    <t>Exhumation</t>
  </si>
  <si>
    <t>Opening for the purpose of new burial in case of interment</t>
  </si>
  <si>
    <t>Main Building(During the week)</t>
  </si>
  <si>
    <t>700.00 per day</t>
  </si>
  <si>
    <t>Conference centre(per day)</t>
  </si>
  <si>
    <t>Roundavels(During the week)</t>
  </si>
  <si>
    <t>Roundavels(Week-end)</t>
  </si>
  <si>
    <t>200.00 per day</t>
  </si>
  <si>
    <t>500.00 per day</t>
  </si>
  <si>
    <t>Main Building(Week-end)</t>
  </si>
  <si>
    <t>800.00 per day</t>
  </si>
  <si>
    <r>
      <t xml:space="preserve">() </t>
    </r>
    <r>
      <rPr>
        <sz val="12"/>
        <color theme="1"/>
        <rFont val="Arial"/>
        <family val="2"/>
      </rPr>
      <t>Reminder (Letter/e-mail/SMS)</t>
    </r>
  </si>
  <si>
    <r>
      <t>Table 1:</t>
    </r>
    <r>
      <rPr>
        <sz val="12"/>
        <color theme="1"/>
        <rFont val="Arial"/>
        <family val="2"/>
      </rPr>
      <t xml:space="preserve"> Average replacement value of books per category</t>
    </r>
  </si>
  <si>
    <t>NEW CONNECTIONS</t>
  </si>
  <si>
    <t>Heavy Duty Air Compressor(New)</t>
  </si>
  <si>
    <t>Cherry Picker(New)</t>
  </si>
  <si>
    <t>Road Reconstruction                (New)</t>
  </si>
  <si>
    <t>Asphalt Road Reconstruction   (New)</t>
  </si>
  <si>
    <t>Per Square meter</t>
  </si>
  <si>
    <t xml:space="preserve">      </t>
  </si>
  <si>
    <t xml:space="preserve">      LEPELLE – NKUMPI MUNICIPALITY </t>
  </si>
  <si>
    <t>2016/2017</t>
  </si>
  <si>
    <t>NB: OVERNIGHT REFERS TO 18H00 TO 06H00</t>
  </si>
  <si>
    <t>Consumer Deposits                 : Domestic</t>
  </si>
  <si>
    <t xml:space="preserve">                                                      Businesses</t>
  </si>
  <si>
    <t xml:space="preserve">                                                      Contractors</t>
  </si>
  <si>
    <t>Rental of Skip Bins (per Day)</t>
  </si>
  <si>
    <t>Mines</t>
  </si>
  <si>
    <t>Commercial Farmers</t>
  </si>
  <si>
    <t>Hostels/Boarding Houses</t>
  </si>
  <si>
    <t>During Working Hours: Normal Reconnection</t>
  </si>
  <si>
    <t>During Working Hours: Urgent Reconnection request</t>
  </si>
  <si>
    <t>After Working Hours: Reconnection request</t>
  </si>
  <si>
    <t>Special Meter Reading</t>
  </si>
  <si>
    <t>At the customers' request</t>
  </si>
  <si>
    <t>SEPTIC TANKS AND VIP TOILETS</t>
  </si>
  <si>
    <t>Cost per Septic Load</t>
  </si>
  <si>
    <t>Public Institutions(schools, clinics, churches, creches,etc)</t>
  </si>
  <si>
    <t>Cost per Kilometre travelled</t>
  </si>
  <si>
    <t>0-6kl Free</t>
  </si>
  <si>
    <t>Cost Per Load(Domestic)</t>
  </si>
  <si>
    <t>Cost Per VIP toilet</t>
  </si>
  <si>
    <t>Cost Per kilometer travelled</t>
  </si>
  <si>
    <t>Indigents(Self targeting- Rural)</t>
  </si>
  <si>
    <t>Environmental Affairs</t>
  </si>
  <si>
    <t>Children grave (As per the Children's act)</t>
  </si>
  <si>
    <t xml:space="preserve">Security Fee(Overnight) - </t>
  </si>
  <si>
    <t>400.00 per day</t>
  </si>
  <si>
    <t>Fine for not submitting building plan(per day)</t>
  </si>
  <si>
    <t>Government Gazette Notices</t>
  </si>
  <si>
    <t>As per cost of Govt notice</t>
  </si>
  <si>
    <t>Internal Layout( NEW)</t>
  </si>
  <si>
    <t>BUILDING INSPECTORATE</t>
  </si>
  <si>
    <t>HAWKING</t>
  </si>
  <si>
    <t>Un metered stands</t>
  </si>
  <si>
    <t>R270 per kg</t>
  </si>
  <si>
    <t>R60.00 per sqm</t>
  </si>
  <si>
    <t>Site Rental</t>
  </si>
  <si>
    <t>R 500.00 (Non-Refundable)</t>
  </si>
  <si>
    <t>Administration fee: Seizing and Confiscation of signs (excluding removal/dismantling costs, excluding any fines or penalties Billboards – any size</t>
  </si>
  <si>
    <t>Soccer Practise (Per Two(2) hours</t>
  </si>
  <si>
    <t>(vii) Photocopies A4, each(Black and white)</t>
  </si>
  <si>
    <t>Colour A3</t>
  </si>
  <si>
    <t>(ix)  Scanner</t>
  </si>
  <si>
    <t>(vi) Blind library(Visually impaired material)</t>
  </si>
  <si>
    <t>(iii) Loss of book cover, per cover</t>
  </si>
  <si>
    <t>Newspapers Publishers price plus R2.00 admin cost</t>
  </si>
  <si>
    <t>Reference Books</t>
  </si>
  <si>
    <t>Additional New Tariffs</t>
  </si>
  <si>
    <t xml:space="preserve">TYPE OF APPLICATION </t>
  </si>
  <si>
    <t xml:space="preserve">MISCELLANEOUS FEES </t>
  </si>
  <si>
    <t xml:space="preserve">R1200 </t>
  </si>
  <si>
    <t>Car display municipal wide   (per day)</t>
  </si>
  <si>
    <t>LAND USE APPLICATIONS FROM TRADITIONAL AUTHORITIES</t>
  </si>
  <si>
    <t>R188 settlement</t>
  </si>
  <si>
    <t>R293 settlement</t>
  </si>
  <si>
    <t>Church</t>
  </si>
  <si>
    <t>Liquor Restaurant/Tavern</t>
  </si>
  <si>
    <t>Bottlestore</t>
  </si>
  <si>
    <t>Institutional</t>
  </si>
  <si>
    <t>Motor Spares/Scrap Yard</t>
  </si>
  <si>
    <t>Driving School</t>
  </si>
  <si>
    <t>Car Wash</t>
  </si>
  <si>
    <t>Filling Station</t>
  </si>
  <si>
    <t>Guest House/ B &amp; B</t>
  </si>
  <si>
    <t>General Dealer</t>
  </si>
  <si>
    <t>Bakery</t>
  </si>
  <si>
    <t>Restaurant</t>
  </si>
  <si>
    <t>Butchery</t>
  </si>
  <si>
    <t>Tuckshop</t>
  </si>
  <si>
    <t>Mortuary/Funeral Parlour</t>
  </si>
  <si>
    <t>Salon/ Dress making</t>
  </si>
  <si>
    <t>Other Business</t>
  </si>
  <si>
    <t>Agricultural</t>
  </si>
  <si>
    <t>Change of Ownership</t>
  </si>
  <si>
    <t>Lodge/Conference and Accomodation</t>
  </si>
  <si>
    <t>Home Office</t>
  </si>
  <si>
    <t>Building Plans</t>
  </si>
  <si>
    <t>Gymnasium</t>
  </si>
  <si>
    <t>Recreational/Cultural</t>
  </si>
  <si>
    <t>Cell phone Mast Station</t>
  </si>
  <si>
    <t xml:space="preserve"> Establishment of a township </t>
  </si>
  <si>
    <t xml:space="preserve">Extension of the boundaries of a township: </t>
  </si>
  <si>
    <t xml:space="preserve">Amendment of a township establishment application: </t>
  </si>
  <si>
    <t xml:space="preserve">If already approved by the Municipality </t>
  </si>
  <si>
    <t xml:space="preserve">If not already approved by the Municipality </t>
  </si>
  <si>
    <t xml:space="preserve"> Division of township </t>
  </si>
  <si>
    <t xml:space="preserve">Phasing/cancellation of approved layout plan </t>
  </si>
  <si>
    <t xml:space="preserve">Rezoning: </t>
  </si>
  <si>
    <t xml:space="preserve">One erf </t>
  </si>
  <si>
    <t xml:space="preserve">Every erf Additional to the First Erf Per Erf </t>
  </si>
  <si>
    <t xml:space="preserve">Removal, amendment, suspension of a restrictive or obsolete condition, servitude or reservation against the title of the land </t>
  </si>
  <si>
    <t xml:space="preserve">Amendment or cancellation of a general plan of a township </t>
  </si>
  <si>
    <t xml:space="preserve">Division of farm land </t>
  </si>
  <si>
    <t xml:space="preserve">Subdivision of land: </t>
  </si>
  <si>
    <t xml:space="preserve">For first five erven </t>
  </si>
  <si>
    <t xml:space="preserve">Every erf additional to the first five erven Per erf </t>
  </si>
  <si>
    <t xml:space="preserve">Consolidation of land </t>
  </si>
  <si>
    <t xml:space="preserve">Simultaneous subdivision and consolidation of land </t>
  </si>
  <si>
    <t>Permanent closure of a public place (per closure)</t>
  </si>
  <si>
    <t xml:space="preserve">The removal, amendment or suspension of a restrictive title condition relating to the density of residential development </t>
  </si>
  <si>
    <t xml:space="preserve">Erection of a second dwelling </t>
  </si>
  <si>
    <t xml:space="preserve">Relaxation of height restriction </t>
  </si>
  <si>
    <t xml:space="preserve">Relaxation of building line </t>
  </si>
  <si>
    <t xml:space="preserve">Consideration of site development plan </t>
  </si>
  <si>
    <t xml:space="preserve">Extension of validity period of approval </t>
  </si>
  <si>
    <t xml:space="preserve">Reason for decision of municipal planning tribunal, land development officer or appeal authority </t>
  </si>
  <si>
    <t xml:space="preserve">Re-issuing of any notice of approval of any application </t>
  </si>
  <si>
    <t xml:space="preserve">Public Notice: </t>
  </si>
  <si>
    <t xml:space="preserve">Public Notice and advertisements in the legal section of the paper </t>
  </si>
  <si>
    <t xml:space="preserve">Public Notice and advertisements in the body of the paper </t>
  </si>
  <si>
    <t>Inspection fee and 4 Visits (per visit)</t>
  </si>
  <si>
    <t>Development on communal land (per sqm)</t>
  </si>
  <si>
    <t>6 % Increase</t>
  </si>
  <si>
    <t>(i) Per overdue book, per week or part thereof (per day)</t>
  </si>
  <si>
    <t>(ii) Per overdue record/ compact disc/ art print/ video per day</t>
  </si>
  <si>
    <t>10% plus Bank charges</t>
  </si>
  <si>
    <t>R25 per poster for ten(10) Days</t>
  </si>
  <si>
    <t>R15 per poster for ten(10) Days</t>
  </si>
  <si>
    <t>2017/2018</t>
  </si>
  <si>
    <t>OUTDOOR ADVERTISING</t>
  </si>
  <si>
    <t>Corporate Membership(e.g. school)</t>
  </si>
  <si>
    <t xml:space="preserve"> As per transport tariffs </t>
  </si>
  <si>
    <t>Transport of impounded animals</t>
  </si>
  <si>
    <t>Admin fee : Animals</t>
  </si>
  <si>
    <t>Admin fee : Goods</t>
  </si>
  <si>
    <t>R90.00 per ton</t>
  </si>
  <si>
    <t>General waste in excess of 1ton</t>
  </si>
  <si>
    <t>51- and more</t>
  </si>
  <si>
    <t xml:space="preserve">Hawkers licence-new </t>
  </si>
  <si>
    <t>Mobile Hawker (License)</t>
  </si>
  <si>
    <t>Temporary hawking in service points(Seasonal)</t>
  </si>
  <si>
    <t>Car display Permit(per day)</t>
  </si>
  <si>
    <t>Monthly Fee</t>
  </si>
  <si>
    <t>R100 per sqm</t>
  </si>
  <si>
    <t>R200 per sqm</t>
  </si>
  <si>
    <t>R100 pr Banner for ten Days</t>
  </si>
  <si>
    <t>R200 per banner/flag</t>
  </si>
  <si>
    <t>R1000 per display for three months</t>
  </si>
  <si>
    <t>Penalty for non-removal of banner/flag</t>
  </si>
  <si>
    <t xml:space="preserve">Extension for rental </t>
  </si>
  <si>
    <t>R1000 for three months</t>
  </si>
  <si>
    <t>R2000 per estate agent display board</t>
  </si>
  <si>
    <t>o Application fee per trailer</t>
  </si>
  <si>
    <t>R200 per trailer for ten days</t>
  </si>
  <si>
    <t>R16 per poster for ten(10) Days</t>
  </si>
  <si>
    <t>R100 per poster for ten(10) Days</t>
  </si>
  <si>
    <t>Inspection fee - Building Control</t>
  </si>
  <si>
    <t>Extension for Approvals - Building plans  &amp; PTO</t>
  </si>
  <si>
    <t>Printing  of general plan</t>
  </si>
  <si>
    <t>Printing  of Deeds Search</t>
  </si>
  <si>
    <t>Appliction of lost copy of deed of grant</t>
  </si>
  <si>
    <t xml:space="preserve">Valuation Letter </t>
  </si>
  <si>
    <t>Monthly charge for selling of effluent</t>
  </si>
  <si>
    <t>Estimated cost plus 10% admin costs</t>
  </si>
  <si>
    <t>Consent use (per sqm)</t>
  </si>
  <si>
    <t xml:space="preserve"> Copy of Deeds search</t>
  </si>
  <si>
    <t>Proof of Residents(Township)</t>
  </si>
  <si>
    <t>PLANNING AND LAND USE</t>
  </si>
  <si>
    <t>A connection where there is no infrastructure</t>
  </si>
  <si>
    <t>Estimated cost plus 12% admin costs &amp; application fee</t>
  </si>
  <si>
    <t>Businesses,Govt., Schools, Churches,etc</t>
  </si>
  <si>
    <t>Unknown Burials</t>
  </si>
  <si>
    <t>2018/2019</t>
  </si>
  <si>
    <t>38.37</t>
  </si>
  <si>
    <t>729.34</t>
  </si>
  <si>
    <t>153.55</t>
  </si>
  <si>
    <t>767.73</t>
  </si>
  <si>
    <t>4130.65</t>
  </si>
  <si>
    <t>8189.14</t>
  </si>
  <si>
    <t>1279.55</t>
  </si>
  <si>
    <t>4196.93</t>
  </si>
  <si>
    <t>29.16</t>
  </si>
  <si>
    <t>23.25</t>
  </si>
  <si>
    <t>Per hour(exluding machine transportation costs)Calculated from place of departure and return.Transportation within 25km, 50km, 75km 100km radius is R250.00, R500.00, R750.00 and R1000.00 repectively (rated within the municipality only)</t>
  </si>
  <si>
    <t>Per hour(exluding machine transportation costs)Local is R250.00; Less than 25km is R350.00, more than 50 km is R400.00 and R450.00 for more than 50km.Transportation within 25km, 50km, 75km 100km radius is R250.00, R500.00, R750.00 and R1000.00 repectively (rated within the municipality only)</t>
  </si>
  <si>
    <t>Per day.Transportation within 25km, 50km, 75km 100km radius is R250.00, R500.00, R750.00 and R1000.00 repectively (rated within the municipality only)</t>
  </si>
  <si>
    <t>Per hour.Transportation within 25km, 50km, 75km 100km radius is R250.00, R500.00, R750.00 and R1000.00 repectively (rated within the municipality only)</t>
  </si>
  <si>
    <t>2019/2020</t>
  </si>
  <si>
    <t>2020/2021</t>
  </si>
  <si>
    <t>Application for relaxation of buildings (per sqm)</t>
  </si>
  <si>
    <t>per 15 pages</t>
  </si>
  <si>
    <t>General waste above 800kg (per ton)</t>
  </si>
  <si>
    <t>R100 pr Banner for 10Days</t>
  </si>
  <si>
    <t>2021/2022</t>
  </si>
  <si>
    <t>R200 per trailer-10  days</t>
  </si>
  <si>
    <t>Increments</t>
  </si>
  <si>
    <t>TARIFF STRUCTURE     2019-2020</t>
  </si>
  <si>
    <r>
      <t xml:space="preserve">                                  </t>
    </r>
    <r>
      <rPr>
        <b/>
        <sz val="24"/>
        <color rgb="FF000080"/>
        <rFont val="Arial"/>
        <family val="2"/>
      </rPr>
      <t>2020 - 2021</t>
    </r>
  </si>
  <si>
    <t xml:space="preserve">               REVIEWED  TARIFF STRUCTURE</t>
  </si>
  <si>
    <t>REVIEWED TARIFF STRUCTURE - 2020/2021</t>
  </si>
  <si>
    <t>REVIEWED TARIFFS FOR LEBOWAKGOMO  LIBRARY FOR  2020/2021</t>
  </si>
  <si>
    <t>2022/2023</t>
  </si>
  <si>
    <t>Lwaleng-out</t>
  </si>
  <si>
    <t>LEBOWAKGOMO CEMETRY</t>
  </si>
  <si>
    <t>Hawkers (Stadium) per day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</si>
</sst>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R&quot;\ #,##0.00;[Red]&quot;R&quot;\ \-#,##0.00"/>
    <numFmt numFmtId="43" formatCode="_ * #,##0.00_ ;_ * \-#,##0.00_ ;_ * &quot;-&quot;??_ ;_ @_ "/>
    <numFmt numFmtId="164" formatCode="_(* #,##0.00_);_(* \(#,##0.00\);_(* &quot;-&quot;??_);_(@_)"/>
    <numFmt numFmtId="165" formatCode="#,##0.0000"/>
    <numFmt numFmtId="166" formatCode="_(* #,##0.000_);_(* \(#,##0.000\);_(* &quot;-&quot;??_);_(@_)"/>
    <numFmt numFmtId="167" formatCode="0.0%"/>
  </numFmts>
  <fonts count="46" x14ac:knownFonts="1">
    <font>
      <sz val="11"/>
      <color theme="1"/>
      <name val="Calibri"/>
      <family val="2"/>
      <scheme val="minor"/>
    </font>
    <font>
      <b/>
      <sz val="11"/>
      <color theme="1"/>
      <name val="Calibri"/>
      <family val="2"/>
      <scheme val="minor"/>
    </font>
    <font>
      <b/>
      <sz val="12"/>
      <name val="Arial"/>
      <family val="2"/>
    </font>
    <font>
      <sz val="12"/>
      <name val="Arial"/>
      <family val="2"/>
    </font>
    <font>
      <sz val="10"/>
      <name val="Arial"/>
      <family val="2"/>
    </font>
    <font>
      <b/>
      <u/>
      <sz val="12"/>
      <name val="Arial"/>
      <family val="2"/>
    </font>
    <font>
      <sz val="12"/>
      <color theme="1"/>
      <name val="Arial"/>
      <family val="2"/>
    </font>
    <font>
      <b/>
      <sz val="14"/>
      <color theme="1"/>
      <name val="Calibri"/>
      <family val="2"/>
      <scheme val="minor"/>
    </font>
    <font>
      <sz val="11"/>
      <color theme="1"/>
      <name val="Calibri"/>
      <family val="2"/>
      <scheme val="minor"/>
    </font>
    <font>
      <b/>
      <sz val="12"/>
      <color theme="1"/>
      <name val="Arial"/>
      <family val="2"/>
    </font>
    <font>
      <b/>
      <sz val="12"/>
      <color theme="1"/>
      <name val="Calibri"/>
      <family val="2"/>
      <scheme val="minor"/>
    </font>
    <font>
      <sz val="12"/>
      <color theme="1"/>
      <name val="Calibri"/>
      <family val="2"/>
      <scheme val="minor"/>
    </font>
    <font>
      <sz val="11"/>
      <color theme="1"/>
      <name val="Arial"/>
      <family val="2"/>
    </font>
    <font>
      <sz val="9"/>
      <color indexed="81"/>
      <name val="Tahoma"/>
      <family val="2"/>
    </font>
    <font>
      <b/>
      <sz val="9"/>
      <color indexed="81"/>
      <name val="Tahoma"/>
      <family val="2"/>
    </font>
    <font>
      <sz val="12"/>
      <color rgb="FFFF0000"/>
      <name val="Arial"/>
      <family val="2"/>
    </font>
    <font>
      <b/>
      <sz val="16"/>
      <color theme="1"/>
      <name val="Calibri"/>
      <family val="2"/>
      <scheme val="minor"/>
    </font>
    <font>
      <b/>
      <sz val="11"/>
      <color theme="1"/>
      <name val="Arial"/>
      <family val="2"/>
    </font>
    <font>
      <b/>
      <sz val="11"/>
      <name val="Arial"/>
      <family val="2"/>
    </font>
    <font>
      <sz val="11"/>
      <name val="Arial"/>
      <family val="2"/>
    </font>
    <font>
      <i/>
      <sz val="12"/>
      <name val="Arial"/>
      <family val="2"/>
    </font>
    <font>
      <i/>
      <sz val="11"/>
      <color theme="1"/>
      <name val="Calibri"/>
      <family val="2"/>
      <scheme val="minor"/>
    </font>
    <font>
      <b/>
      <sz val="32"/>
      <color theme="1"/>
      <name val="Arial"/>
      <family val="2"/>
    </font>
    <font>
      <b/>
      <sz val="32"/>
      <color rgb="FF000080"/>
      <name val="Arial"/>
      <family val="2"/>
    </font>
    <font>
      <sz val="32"/>
      <color rgb="FF000080"/>
      <name val="Arial"/>
      <family val="2"/>
    </font>
    <font>
      <b/>
      <sz val="28"/>
      <color rgb="FF000080"/>
      <name val="Arial"/>
      <family val="2"/>
    </font>
    <font>
      <b/>
      <sz val="24"/>
      <color rgb="FF000080"/>
      <name val="Arial"/>
      <family val="2"/>
    </font>
    <font>
      <b/>
      <sz val="11"/>
      <color rgb="FFFF0000"/>
      <name val="Arial"/>
      <family val="2"/>
    </font>
    <font>
      <b/>
      <sz val="9"/>
      <color theme="1"/>
      <name val="Arial"/>
      <family val="2"/>
    </font>
    <font>
      <sz val="11"/>
      <color rgb="FFFF0000"/>
      <name val="Arial"/>
      <family val="2"/>
    </font>
    <font>
      <sz val="11"/>
      <color rgb="FF000000"/>
      <name val="Arial"/>
      <family val="2"/>
    </font>
    <font>
      <b/>
      <sz val="12"/>
      <color rgb="FF000000"/>
      <name val="Arial"/>
      <family val="2"/>
    </font>
    <font>
      <sz val="12"/>
      <color rgb="FF000000"/>
      <name val="Arial"/>
      <family val="2"/>
    </font>
    <font>
      <sz val="11"/>
      <color rgb="FFFF0000"/>
      <name val="Calibri"/>
      <family val="2"/>
      <scheme val="minor"/>
    </font>
    <font>
      <i/>
      <sz val="11"/>
      <color rgb="FF000000"/>
      <name val="Arial"/>
      <family val="2"/>
    </font>
    <font>
      <sz val="11"/>
      <name val="Calibri"/>
      <family val="2"/>
      <scheme val="minor"/>
    </font>
    <font>
      <b/>
      <sz val="18"/>
      <name val="Arial"/>
      <family val="2"/>
    </font>
    <font>
      <b/>
      <sz val="12"/>
      <name val="Calibri"/>
      <family val="2"/>
      <scheme val="minor"/>
    </font>
    <font>
      <sz val="11"/>
      <color theme="0"/>
      <name val="Calibri"/>
      <family val="2"/>
      <scheme val="minor"/>
    </font>
    <font>
      <b/>
      <sz val="12"/>
      <color theme="0"/>
      <name val="Arial"/>
      <family val="2"/>
    </font>
    <font>
      <b/>
      <sz val="11"/>
      <color theme="0"/>
      <name val="Arial"/>
      <family val="2"/>
    </font>
    <font>
      <b/>
      <sz val="14"/>
      <color theme="0"/>
      <name val="Calibri"/>
      <family val="2"/>
      <scheme val="minor"/>
    </font>
    <font>
      <sz val="14"/>
      <color theme="0"/>
      <name val="Calibri"/>
      <family val="2"/>
      <scheme val="minor"/>
    </font>
    <font>
      <sz val="10"/>
      <color theme="0"/>
      <name val="Calibri"/>
      <family val="2"/>
      <scheme val="minor"/>
    </font>
    <font>
      <sz val="12"/>
      <color theme="0"/>
      <name val="Arial"/>
      <family val="2"/>
    </font>
    <font>
      <b/>
      <sz val="14"/>
      <color theme="1"/>
      <name val="Arial"/>
      <family val="2"/>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theme="5"/>
        <bgColor indexed="64"/>
      </patternFill>
    </fill>
    <fill>
      <patternFill patternType="solid">
        <fgColor rgb="FF92D050"/>
        <bgColor indexed="64"/>
      </patternFill>
    </fill>
    <fill>
      <patternFill patternType="solid">
        <fgColor rgb="FFFFFFFF"/>
        <bgColor indexed="64"/>
      </patternFill>
    </fill>
    <fill>
      <patternFill patternType="solid">
        <fgColor theme="6"/>
        <bgColor indexed="64"/>
      </patternFill>
    </fill>
  </fills>
  <borders count="38">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auto="1"/>
      </top>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s>
  <cellStyleXfs count="5">
    <xf numFmtId="0" fontId="0" fillId="0" borderId="0"/>
    <xf numFmtId="0" fontId="4" fillId="0" borderId="0"/>
    <xf numFmtId="0" fontId="4" fillId="0" borderId="0"/>
    <xf numFmtId="0" fontId="4" fillId="0" borderId="0"/>
    <xf numFmtId="164" fontId="8" fillId="0" borderId="0" applyFont="0" applyFill="0" applyBorder="0" applyAlignment="0" applyProtection="0"/>
  </cellStyleXfs>
  <cellXfs count="567">
    <xf numFmtId="0" fontId="0" fillId="0" borderId="0" xfId="0"/>
    <xf numFmtId="0" fontId="2" fillId="2" borderId="4" xfId="0" applyFont="1" applyFill="1" applyBorder="1"/>
    <xf numFmtId="0" fontId="3" fillId="0" borderId="3" xfId="1" applyFont="1" applyFill="1" applyBorder="1"/>
    <xf numFmtId="0" fontId="3" fillId="0" borderId="4" xfId="1" applyFont="1" applyBorder="1"/>
    <xf numFmtId="0" fontId="3" fillId="0" borderId="4" xfId="0" applyFont="1" applyBorder="1"/>
    <xf numFmtId="0" fontId="3" fillId="0" borderId="7" xfId="1" applyFont="1" applyFill="1" applyBorder="1"/>
    <xf numFmtId="0" fontId="2" fillId="2" borderId="9" xfId="0" applyFont="1" applyFill="1" applyBorder="1"/>
    <xf numFmtId="0" fontId="3" fillId="2" borderId="10" xfId="0" applyFont="1" applyFill="1" applyBorder="1"/>
    <xf numFmtId="0" fontId="3" fillId="0" borderId="7" xfId="3" applyFont="1" applyFill="1" applyBorder="1"/>
    <xf numFmtId="0" fontId="3" fillId="0" borderId="6" xfId="3" applyFont="1" applyBorder="1"/>
    <xf numFmtId="0" fontId="3" fillId="0" borderId="2" xfId="3" applyFont="1" applyFill="1" applyBorder="1"/>
    <xf numFmtId="0" fontId="3" fillId="0" borderId="0" xfId="3" applyFont="1" applyBorder="1"/>
    <xf numFmtId="0" fontId="3" fillId="0" borderId="17" xfId="3" applyFont="1" applyFill="1" applyBorder="1"/>
    <xf numFmtId="0" fontId="3" fillId="0" borderId="18" xfId="3" applyFont="1" applyBorder="1"/>
    <xf numFmtId="0" fontId="3" fillId="0" borderId="8" xfId="3" applyFont="1" applyBorder="1"/>
    <xf numFmtId="0" fontId="3" fillId="0" borderId="19" xfId="3" applyFont="1" applyFill="1" applyBorder="1"/>
    <xf numFmtId="0" fontId="3" fillId="0" borderId="20" xfId="3" applyFont="1" applyBorder="1"/>
    <xf numFmtId="0" fontId="3" fillId="0" borderId="7" xfId="3" applyFont="1" applyBorder="1"/>
    <xf numFmtId="0" fontId="3" fillId="0" borderId="0" xfId="0" applyFont="1" applyFill="1" applyBorder="1"/>
    <xf numFmtId="0" fontId="3" fillId="2" borderId="4" xfId="0" applyFont="1" applyFill="1" applyBorder="1"/>
    <xf numFmtId="0" fontId="3" fillId="3" borderId="4" xfId="0" applyFont="1" applyFill="1" applyBorder="1"/>
    <xf numFmtId="8" fontId="3" fillId="0" borderId="4" xfId="0" applyNumberFormat="1" applyFont="1" applyBorder="1" applyAlignment="1">
      <alignment horizontal="left"/>
    </xf>
    <xf numFmtId="0" fontId="3" fillId="3" borderId="0" xfId="0" applyFont="1" applyFill="1" applyBorder="1"/>
    <xf numFmtId="0" fontId="6" fillId="0" borderId="0" xfId="0" applyFont="1"/>
    <xf numFmtId="0" fontId="0" fillId="0" borderId="4" xfId="0" applyBorder="1"/>
    <xf numFmtId="0" fontId="7" fillId="0" borderId="4" xfId="0" applyFont="1" applyBorder="1"/>
    <xf numFmtId="0" fontId="6" fillId="0" borderId="4" xfId="0" applyFont="1" applyBorder="1"/>
    <xf numFmtId="0" fontId="3" fillId="0" borderId="0" xfId="1" applyFont="1" applyBorder="1"/>
    <xf numFmtId="0" fontId="3" fillId="0" borderId="0" xfId="1" applyFont="1" applyFill="1" applyBorder="1"/>
    <xf numFmtId="0" fontId="3" fillId="0" borderId="21" xfId="1" applyFont="1" applyBorder="1"/>
    <xf numFmtId="0" fontId="3" fillId="0" borderId="19" xfId="1" applyFont="1" applyFill="1" applyBorder="1" applyAlignment="1">
      <alignment wrapText="1"/>
    </xf>
    <xf numFmtId="0" fontId="3" fillId="0" borderId="7" xfId="0" applyFont="1" applyBorder="1"/>
    <xf numFmtId="0" fontId="6" fillId="0" borderId="27" xfId="0" applyFont="1" applyBorder="1"/>
    <xf numFmtId="4" fontId="3" fillId="3" borderId="4" xfId="0" applyNumberFormat="1" applyFont="1" applyFill="1" applyBorder="1"/>
    <xf numFmtId="0" fontId="2" fillId="2" borderId="7" xfId="0" applyFont="1" applyFill="1" applyBorder="1"/>
    <xf numFmtId="0" fontId="2" fillId="2" borderId="22" xfId="0" applyFont="1" applyFill="1" applyBorder="1" applyAlignment="1">
      <alignment horizontal="left"/>
    </xf>
    <xf numFmtId="0" fontId="3" fillId="0" borderId="4" xfId="0" applyFont="1" applyBorder="1" applyAlignment="1">
      <alignment horizontal="left"/>
    </xf>
    <xf numFmtId="0" fontId="3" fillId="0" borderId="2" xfId="2" applyFont="1" applyFill="1" applyBorder="1" applyAlignment="1">
      <alignment vertical="top" wrapText="1"/>
    </xf>
    <xf numFmtId="4" fontId="6" fillId="0" borderId="4" xfId="0" applyNumberFormat="1" applyFont="1" applyBorder="1"/>
    <xf numFmtId="0" fontId="3" fillId="0" borderId="5" xfId="1" applyFont="1" applyBorder="1"/>
    <xf numFmtId="0" fontId="2" fillId="0" borderId="4" xfId="1" applyFont="1" applyBorder="1" applyAlignment="1">
      <alignment wrapText="1"/>
    </xf>
    <xf numFmtId="0" fontId="6" fillId="3" borderId="4" xfId="0" applyFont="1" applyFill="1" applyBorder="1"/>
    <xf numFmtId="0" fontId="6" fillId="2" borderId="4" xfId="0" applyFont="1" applyFill="1" applyBorder="1"/>
    <xf numFmtId="0" fontId="3" fillId="2" borderId="25" xfId="1" applyFont="1" applyFill="1" applyBorder="1"/>
    <xf numFmtId="0" fontId="2" fillId="2" borderId="1" xfId="0" applyFont="1" applyFill="1" applyBorder="1"/>
    <xf numFmtId="0" fontId="0" fillId="2" borderId="4" xfId="0" applyFill="1" applyBorder="1"/>
    <xf numFmtId="0" fontId="2" fillId="2" borderId="2" xfId="0" applyFont="1" applyFill="1" applyBorder="1"/>
    <xf numFmtId="0" fontId="0" fillId="3" borderId="0" xfId="0" applyFill="1"/>
    <xf numFmtId="0" fontId="9" fillId="2" borderId="4" xfId="0" applyFont="1" applyFill="1" applyBorder="1"/>
    <xf numFmtId="4" fontId="6" fillId="0" borderId="0" xfId="0" applyNumberFormat="1" applyFont="1"/>
    <xf numFmtId="4" fontId="6" fillId="0" borderId="0" xfId="0" applyNumberFormat="1" applyFont="1" applyBorder="1"/>
    <xf numFmtId="0" fontId="6" fillId="0" borderId="4" xfId="0" applyFont="1" applyBorder="1" applyAlignment="1">
      <alignment horizontal="left"/>
    </xf>
    <xf numFmtId="9" fontId="6" fillId="0" borderId="4" xfId="0" applyNumberFormat="1" applyFont="1" applyBorder="1"/>
    <xf numFmtId="4" fontId="6" fillId="3" borderId="4" xfId="0" applyNumberFormat="1" applyFont="1" applyFill="1" applyBorder="1"/>
    <xf numFmtId="0" fontId="3" fillId="0" borderId="17" xfId="1" applyFont="1" applyBorder="1"/>
    <xf numFmtId="164" fontId="6" fillId="0" borderId="0" xfId="4" applyFont="1" applyBorder="1"/>
    <xf numFmtId="0" fontId="3" fillId="0" borderId="17" xfId="0" applyFont="1" applyBorder="1"/>
    <xf numFmtId="0" fontId="6" fillId="0" borderId="28" xfId="0" applyFont="1" applyBorder="1"/>
    <xf numFmtId="0" fontId="3" fillId="3" borderId="4" xfId="2" applyFont="1" applyFill="1" applyBorder="1"/>
    <xf numFmtId="0" fontId="11" fillId="2" borderId="4" xfId="0" applyFont="1" applyFill="1" applyBorder="1"/>
    <xf numFmtId="0" fontId="11" fillId="0" borderId="4" xfId="0" applyFont="1" applyBorder="1"/>
    <xf numFmtId="0" fontId="11" fillId="0" borderId="0" xfId="0" applyFont="1"/>
    <xf numFmtId="0" fontId="11" fillId="2" borderId="10" xfId="0" applyFont="1" applyFill="1" applyBorder="1"/>
    <xf numFmtId="0" fontId="11" fillId="0" borderId="27" xfId="0" applyFont="1" applyBorder="1"/>
    <xf numFmtId="0" fontId="11" fillId="0" borderId="28" xfId="0" applyFont="1" applyBorder="1"/>
    <xf numFmtId="0" fontId="11" fillId="0" borderId="21" xfId="0" applyFont="1" applyBorder="1"/>
    <xf numFmtId="0" fontId="11" fillId="2" borderId="11" xfId="0" applyFont="1" applyFill="1" applyBorder="1"/>
    <xf numFmtId="0" fontId="11" fillId="0" borderId="1" xfId="0" applyFont="1" applyBorder="1"/>
    <xf numFmtId="0" fontId="11" fillId="2" borderId="27" xfId="0" applyFont="1" applyFill="1" applyBorder="1"/>
    <xf numFmtId="0" fontId="11" fillId="0" borderId="0" xfId="0" applyFont="1" applyBorder="1"/>
    <xf numFmtId="0" fontId="11" fillId="0" borderId="5" xfId="0" applyFont="1" applyBorder="1"/>
    <xf numFmtId="0" fontId="3" fillId="3" borderId="7" xfId="3" applyFont="1" applyFill="1" applyBorder="1"/>
    <xf numFmtId="0" fontId="3" fillId="3" borderId="6" xfId="3" applyFont="1" applyFill="1" applyBorder="1"/>
    <xf numFmtId="4" fontId="6" fillId="3" borderId="5" xfId="0" applyNumberFormat="1" applyFont="1" applyFill="1" applyBorder="1"/>
    <xf numFmtId="0" fontId="0" fillId="3" borderId="4" xfId="0" applyFill="1" applyBorder="1"/>
    <xf numFmtId="0" fontId="3" fillId="3" borderId="2" xfId="3" applyFont="1" applyFill="1" applyBorder="1"/>
    <xf numFmtId="0" fontId="3" fillId="3" borderId="0" xfId="3" applyFont="1" applyFill="1" applyBorder="1"/>
    <xf numFmtId="0" fontId="9" fillId="3" borderId="4" xfId="0" applyFont="1" applyFill="1" applyBorder="1"/>
    <xf numFmtId="0" fontId="11" fillId="3" borderId="4" xfId="0" applyFont="1" applyFill="1" applyBorder="1"/>
    <xf numFmtId="0" fontId="3" fillId="3" borderId="4" xfId="1" applyFont="1" applyFill="1" applyBorder="1"/>
    <xf numFmtId="0" fontId="3" fillId="3" borderId="7" xfId="1" applyFont="1" applyFill="1" applyBorder="1"/>
    <xf numFmtId="164" fontId="6" fillId="0" borderId="5" xfId="4" applyFont="1" applyBorder="1"/>
    <xf numFmtId="164" fontId="6" fillId="3" borderId="5" xfId="4" applyFont="1" applyFill="1" applyBorder="1"/>
    <xf numFmtId="0" fontId="0" fillId="0" borderId="5" xfId="0" applyBorder="1"/>
    <xf numFmtId="4" fontId="6" fillId="2" borderId="5" xfId="0" applyNumberFormat="1" applyFont="1" applyFill="1" applyBorder="1"/>
    <xf numFmtId="4" fontId="12" fillId="0" borderId="4" xfId="0" applyNumberFormat="1" applyFont="1" applyBorder="1"/>
    <xf numFmtId="0" fontId="0" fillId="0" borderId="5" xfId="0" applyFont="1" applyBorder="1"/>
    <xf numFmtId="0" fontId="0" fillId="0" borderId="4" xfId="0" applyFont="1" applyBorder="1"/>
    <xf numFmtId="4" fontId="6" fillId="2" borderId="4" xfId="0" applyNumberFormat="1" applyFont="1" applyFill="1" applyBorder="1"/>
    <xf numFmtId="43" fontId="6" fillId="0" borderId="4" xfId="0" applyNumberFormat="1" applyFont="1" applyBorder="1"/>
    <xf numFmtId="0" fontId="6" fillId="3" borderId="0" xfId="0" applyFont="1" applyFill="1"/>
    <xf numFmtId="4" fontId="6" fillId="0" borderId="4" xfId="0" applyNumberFormat="1" applyFont="1" applyFill="1" applyBorder="1"/>
    <xf numFmtId="0" fontId="6" fillId="0" borderId="4" xfId="0" applyFont="1" applyFill="1" applyBorder="1"/>
    <xf numFmtId="0" fontId="3" fillId="3" borderId="20" xfId="0" applyFont="1" applyFill="1" applyBorder="1" applyAlignment="1"/>
    <xf numFmtId="0" fontId="11" fillId="3" borderId="20" xfId="0" applyFont="1" applyFill="1" applyBorder="1" applyAlignment="1"/>
    <xf numFmtId="0" fontId="3" fillId="5" borderId="12" xfId="0" applyFont="1" applyFill="1" applyBorder="1"/>
    <xf numFmtId="0" fontId="3" fillId="5" borderId="26" xfId="1" applyFont="1" applyFill="1" applyBorder="1"/>
    <xf numFmtId="0" fontId="9" fillId="5" borderId="4" xfId="0" applyFont="1" applyFill="1" applyBorder="1"/>
    <xf numFmtId="0" fontId="3" fillId="5" borderId="2" xfId="0" applyFont="1" applyFill="1" applyBorder="1"/>
    <xf numFmtId="0" fontId="3" fillId="5" borderId="0" xfId="0" applyFont="1" applyFill="1" applyBorder="1"/>
    <xf numFmtId="0" fontId="3" fillId="3" borderId="0" xfId="1" applyFont="1" applyFill="1" applyBorder="1"/>
    <xf numFmtId="0" fontId="11" fillId="3" borderId="0" xfId="0" applyFont="1" applyFill="1" applyBorder="1"/>
    <xf numFmtId="0" fontId="2" fillId="3" borderId="0" xfId="1" applyFont="1" applyFill="1" applyBorder="1"/>
    <xf numFmtId="0" fontId="11" fillId="3" borderId="0" xfId="0" applyFont="1" applyFill="1"/>
    <xf numFmtId="0" fontId="2" fillId="3" borderId="0" xfId="0" applyFont="1" applyFill="1" applyBorder="1"/>
    <xf numFmtId="165" fontId="6" fillId="0" borderId="4" xfId="0" applyNumberFormat="1" applyFont="1" applyBorder="1"/>
    <xf numFmtId="0" fontId="3" fillId="3" borderId="4" xfId="0" applyFont="1" applyFill="1" applyBorder="1" applyAlignment="1">
      <alignment horizontal="left"/>
    </xf>
    <xf numFmtId="0" fontId="12" fillId="3" borderId="4" xfId="0" applyFont="1" applyFill="1" applyBorder="1"/>
    <xf numFmtId="0" fontId="1" fillId="3" borderId="0" xfId="0" applyFont="1" applyFill="1"/>
    <xf numFmtId="4" fontId="0" fillId="0" borderId="4" xfId="0" applyNumberFormat="1" applyBorder="1"/>
    <xf numFmtId="4" fontId="0" fillId="0" borderId="0" xfId="0" applyNumberFormat="1"/>
    <xf numFmtId="0" fontId="9" fillId="2" borderId="0" xfId="0" applyFont="1" applyFill="1"/>
    <xf numFmtId="164" fontId="12" fillId="0" borderId="4" xfId="4" applyFont="1" applyBorder="1"/>
    <xf numFmtId="164" fontId="12" fillId="3" borderId="4" xfId="4" applyFont="1" applyFill="1" applyBorder="1"/>
    <xf numFmtId="0" fontId="12" fillId="0" borderId="4" xfId="0" applyFont="1" applyBorder="1"/>
    <xf numFmtId="0" fontId="17" fillId="0" borderId="4" xfId="0" applyFont="1" applyBorder="1"/>
    <xf numFmtId="0" fontId="0" fillId="3" borderId="0" xfId="0" applyFont="1" applyFill="1"/>
    <xf numFmtId="0" fontId="1" fillId="2" borderId="4" xfId="0" applyFont="1" applyFill="1" applyBorder="1"/>
    <xf numFmtId="8" fontId="3" fillId="3" borderId="4" xfId="0" applyNumberFormat="1" applyFont="1" applyFill="1" applyBorder="1" applyAlignment="1">
      <alignment horizontal="left"/>
    </xf>
    <xf numFmtId="0" fontId="11" fillId="5" borderId="13" xfId="0" applyFont="1" applyFill="1" applyBorder="1"/>
    <xf numFmtId="0" fontId="11" fillId="5" borderId="16" xfId="0" applyFont="1" applyFill="1" applyBorder="1"/>
    <xf numFmtId="0" fontId="11" fillId="5" borderId="14" xfId="0" applyFont="1" applyFill="1" applyBorder="1"/>
    <xf numFmtId="0" fontId="11" fillId="5" borderId="4" xfId="0" applyFont="1" applyFill="1" applyBorder="1"/>
    <xf numFmtId="0" fontId="2" fillId="5" borderId="0" xfId="0" applyFont="1" applyFill="1" applyBorder="1"/>
    <xf numFmtId="0" fontId="2" fillId="5" borderId="4" xfId="0" applyFont="1" applyFill="1" applyBorder="1"/>
    <xf numFmtId="0" fontId="3" fillId="5" borderId="4" xfId="0" applyFont="1" applyFill="1" applyBorder="1"/>
    <xf numFmtId="0" fontId="7" fillId="5" borderId="4" xfId="0" applyFont="1" applyFill="1" applyBorder="1"/>
    <xf numFmtId="0" fontId="9" fillId="5" borderId="0" xfId="0" applyFont="1" applyFill="1"/>
    <xf numFmtId="0" fontId="2" fillId="5" borderId="3" xfId="0" applyFont="1" applyFill="1" applyBorder="1" applyAlignment="1">
      <alignment horizontal="left"/>
    </xf>
    <xf numFmtId="4" fontId="7" fillId="5" borderId="4" xfId="0" applyNumberFormat="1" applyFont="1" applyFill="1" applyBorder="1"/>
    <xf numFmtId="0" fontId="17" fillId="0" borderId="24" xfId="0" applyFont="1" applyBorder="1"/>
    <xf numFmtId="0" fontId="12" fillId="0" borderId="0" xfId="0" applyFont="1" applyBorder="1"/>
    <xf numFmtId="0" fontId="12" fillId="0" borderId="32" xfId="0" applyFont="1" applyBorder="1"/>
    <xf numFmtId="0" fontId="6" fillId="0" borderId="24" xfId="0" applyFont="1" applyBorder="1"/>
    <xf numFmtId="0" fontId="6" fillId="0" borderId="0" xfId="0" applyFont="1" applyBorder="1"/>
    <xf numFmtId="0" fontId="6" fillId="0" borderId="32" xfId="0" applyFont="1" applyBorder="1"/>
    <xf numFmtId="0" fontId="9" fillId="0" borderId="24" xfId="0" applyFont="1" applyBorder="1"/>
    <xf numFmtId="0" fontId="6" fillId="0" borderId="30" xfId="0" applyFont="1" applyBorder="1"/>
    <xf numFmtId="0" fontId="6" fillId="0" borderId="20" xfId="0" applyFont="1" applyBorder="1"/>
    <xf numFmtId="0" fontId="6" fillId="0" borderId="31" xfId="0" applyFont="1" applyBorder="1"/>
    <xf numFmtId="0" fontId="1" fillId="2" borderId="5" xfId="0" applyFont="1" applyFill="1" applyBorder="1"/>
    <xf numFmtId="0" fontId="0" fillId="3" borderId="5" xfId="0" applyFont="1" applyFill="1" applyBorder="1"/>
    <xf numFmtId="0" fontId="18" fillId="2" borderId="4" xfId="0" applyFont="1" applyFill="1" applyBorder="1"/>
    <xf numFmtId="0" fontId="19" fillId="5" borderId="4" xfId="0" applyFont="1" applyFill="1" applyBorder="1"/>
    <xf numFmtId="0" fontId="17" fillId="5" borderId="0" xfId="0" applyFont="1" applyFill="1"/>
    <xf numFmtId="0" fontId="19" fillId="0" borderId="4" xfId="0" applyFont="1" applyFill="1" applyBorder="1" applyAlignment="1">
      <alignment wrapText="1"/>
    </xf>
    <xf numFmtId="164" fontId="12" fillId="0" borderId="5" xfId="4" applyFont="1" applyBorder="1"/>
    <xf numFmtId="4" fontId="12" fillId="0" borderId="5" xfId="0" applyNumberFormat="1" applyFont="1" applyBorder="1"/>
    <xf numFmtId="0" fontId="19" fillId="0" borderId="4" xfId="0" applyFont="1" applyFill="1" applyBorder="1"/>
    <xf numFmtId="4" fontId="19" fillId="0" borderId="4" xfId="0" applyNumberFormat="1" applyFont="1" applyBorder="1"/>
    <xf numFmtId="0" fontId="19" fillId="3" borderId="4" xfId="0" applyFont="1" applyFill="1" applyBorder="1"/>
    <xf numFmtId="164" fontId="12" fillId="3" borderId="5" xfId="4" applyFont="1" applyFill="1" applyBorder="1"/>
    <xf numFmtId="4" fontId="12" fillId="3" borderId="4" xfId="0" applyNumberFormat="1" applyFont="1" applyFill="1" applyBorder="1"/>
    <xf numFmtId="4" fontId="12" fillId="3" borderId="5" xfId="0" applyNumberFormat="1" applyFont="1" applyFill="1" applyBorder="1"/>
    <xf numFmtId="0" fontId="19" fillId="3" borderId="3" xfId="0" applyFont="1" applyFill="1" applyBorder="1"/>
    <xf numFmtId="0" fontId="19" fillId="3" borderId="7" xfId="0" applyFont="1" applyFill="1" applyBorder="1"/>
    <xf numFmtId="0" fontId="12" fillId="3" borderId="5" xfId="0" applyFont="1" applyFill="1" applyBorder="1"/>
    <xf numFmtId="0" fontId="18" fillId="2" borderId="7" xfId="0" applyFont="1" applyFill="1" applyBorder="1"/>
    <xf numFmtId="4" fontId="18" fillId="2" borderId="5" xfId="0" applyNumberFormat="1" applyFont="1" applyFill="1" applyBorder="1"/>
    <xf numFmtId="0" fontId="18" fillId="5" borderId="3" xfId="0" applyFont="1" applyFill="1" applyBorder="1" applyAlignment="1">
      <alignment horizontal="left"/>
    </xf>
    <xf numFmtId="0" fontId="17" fillId="5" borderId="4" xfId="0" applyFont="1" applyFill="1" applyBorder="1"/>
    <xf numFmtId="4" fontId="19" fillId="3" borderId="5" xfId="0" applyNumberFormat="1" applyFont="1" applyFill="1" applyBorder="1"/>
    <xf numFmtId="0" fontId="0" fillId="0" borderId="0" xfId="0" applyFont="1"/>
    <xf numFmtId="0" fontId="12" fillId="0" borderId="4" xfId="0" applyFont="1" applyBorder="1" applyAlignment="1">
      <alignment horizontal="right"/>
    </xf>
    <xf numFmtId="0" fontId="19" fillId="3" borderId="2" xfId="0" applyFont="1" applyFill="1" applyBorder="1"/>
    <xf numFmtId="0" fontId="18" fillId="2" borderId="3" xfId="0" applyFont="1" applyFill="1" applyBorder="1" applyAlignment="1">
      <alignment horizontal="left"/>
    </xf>
    <xf numFmtId="0" fontId="12" fillId="0" borderId="5" xfId="0" applyFont="1" applyBorder="1"/>
    <xf numFmtId="0" fontId="19" fillId="0" borderId="4" xfId="0" applyFont="1" applyBorder="1"/>
    <xf numFmtId="0" fontId="18" fillId="0" borderId="0" xfId="0" applyFont="1" applyFill="1" applyBorder="1" applyAlignment="1">
      <alignment horizontal="left"/>
    </xf>
    <xf numFmtId="0" fontId="18" fillId="2" borderId="3" xfId="0" applyFont="1" applyFill="1" applyBorder="1"/>
    <xf numFmtId="0" fontId="19" fillId="0" borderId="3" xfId="0" applyFont="1" applyFill="1" applyBorder="1"/>
    <xf numFmtId="4" fontId="12" fillId="2" borderId="5" xfId="0" applyNumberFormat="1" applyFont="1" applyFill="1" applyBorder="1"/>
    <xf numFmtId="0" fontId="18" fillId="2" borderId="2" xfId="0" applyFont="1" applyFill="1" applyBorder="1"/>
    <xf numFmtId="4" fontId="17" fillId="3" borderId="5" xfId="0" applyNumberFormat="1" applyFont="1" applyFill="1" applyBorder="1"/>
    <xf numFmtId="0" fontId="19" fillId="0" borderId="15" xfId="0" applyFont="1" applyBorder="1"/>
    <xf numFmtId="0" fontId="19" fillId="0" borderId="3" xfId="0" applyFont="1" applyBorder="1"/>
    <xf numFmtId="0" fontId="19" fillId="3" borderId="15" xfId="0" applyFont="1" applyFill="1" applyBorder="1"/>
    <xf numFmtId="0" fontId="18" fillId="0" borderId="4" xfId="0" applyFont="1" applyBorder="1"/>
    <xf numFmtId="0" fontId="18" fillId="2" borderId="12" xfId="0" applyFont="1" applyFill="1" applyBorder="1"/>
    <xf numFmtId="0" fontId="0" fillId="2" borderId="5" xfId="0" applyFont="1" applyFill="1" applyBorder="1"/>
    <xf numFmtId="0" fontId="19" fillId="0" borderId="3" xfId="0" applyFont="1" applyBorder="1" applyAlignment="1">
      <alignment wrapText="1"/>
    </xf>
    <xf numFmtId="0" fontId="19" fillId="0" borderId="7" xfId="0" applyFont="1" applyBorder="1" applyAlignment="1">
      <alignment wrapText="1"/>
    </xf>
    <xf numFmtId="0" fontId="18" fillId="0" borderId="7" xfId="0" applyFont="1" applyBorder="1" applyAlignment="1"/>
    <xf numFmtId="0" fontId="18" fillId="2" borderId="9" xfId="0" applyFont="1" applyFill="1" applyBorder="1"/>
    <xf numFmtId="4" fontId="17" fillId="0" borderId="5" xfId="0" applyNumberFormat="1" applyFont="1" applyBorder="1"/>
    <xf numFmtId="0" fontId="19" fillId="0" borderId="0" xfId="0" applyFont="1" applyBorder="1"/>
    <xf numFmtId="0" fontId="17" fillId="2" borderId="27" xfId="0" applyFont="1" applyFill="1" applyBorder="1"/>
    <xf numFmtId="0" fontId="0" fillId="0" borderId="27" xfId="0" applyFont="1" applyBorder="1"/>
    <xf numFmtId="0" fontId="12" fillId="0" borderId="27" xfId="0" applyFont="1" applyBorder="1"/>
    <xf numFmtId="0" fontId="19" fillId="2" borderId="27" xfId="0" applyFont="1" applyFill="1" applyBorder="1" applyAlignment="1"/>
    <xf numFmtId="0" fontId="19" fillId="0" borderId="28" xfId="0" applyFont="1" applyBorder="1"/>
    <xf numFmtId="0" fontId="19" fillId="0" borderId="7" xfId="0" applyFont="1" applyBorder="1"/>
    <xf numFmtId="0" fontId="19" fillId="0" borderId="22" xfId="0" applyFont="1" applyBorder="1"/>
    <xf numFmtId="0" fontId="18" fillId="2" borderId="23" xfId="0" applyFont="1" applyFill="1" applyBorder="1"/>
    <xf numFmtId="0" fontId="18" fillId="0" borderId="3" xfId="0" applyFont="1" applyBorder="1" applyAlignment="1">
      <alignment wrapText="1"/>
    </xf>
    <xf numFmtId="0" fontId="19" fillId="0" borderId="3" xfId="0" applyFont="1" applyBorder="1" applyAlignment="1"/>
    <xf numFmtId="0" fontId="18" fillId="6" borderId="4" xfId="0" applyFont="1" applyFill="1" applyBorder="1" applyAlignment="1"/>
    <xf numFmtId="0" fontId="18" fillId="3" borderId="4" xfId="0" applyFont="1" applyFill="1" applyBorder="1" applyAlignment="1"/>
    <xf numFmtId="0" fontId="17" fillId="2" borderId="4" xfId="0" applyFont="1" applyFill="1" applyBorder="1"/>
    <xf numFmtId="0" fontId="18" fillId="3" borderId="7" xfId="0" applyFont="1" applyFill="1" applyBorder="1" applyAlignment="1"/>
    <xf numFmtId="0" fontId="3" fillId="3" borderId="3" xfId="0" applyFont="1" applyFill="1" applyBorder="1"/>
    <xf numFmtId="0" fontId="3" fillId="3" borderId="4" xfId="0" applyFont="1" applyFill="1" applyBorder="1" applyAlignment="1">
      <alignment wrapText="1"/>
    </xf>
    <xf numFmtId="0" fontId="0" fillId="3" borderId="5" xfId="0" applyFill="1" applyBorder="1"/>
    <xf numFmtId="0" fontId="3" fillId="3" borderId="28" xfId="0" applyFont="1" applyFill="1" applyBorder="1"/>
    <xf numFmtId="0" fontId="3" fillId="3" borderId="27" xfId="0" applyFont="1" applyFill="1" applyBorder="1"/>
    <xf numFmtId="0" fontId="9" fillId="3" borderId="27" xfId="0" applyFont="1" applyFill="1" applyBorder="1" applyAlignment="1">
      <alignment horizontal="right"/>
    </xf>
    <xf numFmtId="0" fontId="3" fillId="3" borderId="27" xfId="0" applyFont="1" applyFill="1" applyBorder="1" applyAlignment="1">
      <alignment wrapText="1"/>
    </xf>
    <xf numFmtId="0" fontId="3" fillId="3" borderId="15" xfId="0" applyFont="1" applyFill="1" applyBorder="1"/>
    <xf numFmtId="0" fontId="3" fillId="3" borderId="21" xfId="0" applyFont="1" applyFill="1" applyBorder="1" applyAlignment="1">
      <alignment wrapText="1"/>
    </xf>
    <xf numFmtId="164" fontId="6" fillId="0" borderId="4" xfId="4" applyFont="1" applyBorder="1"/>
    <xf numFmtId="0" fontId="6" fillId="0" borderId="1" xfId="0" applyFont="1" applyBorder="1"/>
    <xf numFmtId="0" fontId="3" fillId="3" borderId="4" xfId="0" applyFont="1" applyFill="1" applyBorder="1" applyAlignment="1"/>
    <xf numFmtId="164" fontId="12" fillId="3" borderId="4" xfId="4" applyFont="1" applyFill="1" applyBorder="1" applyAlignment="1">
      <alignment wrapText="1"/>
    </xf>
    <xf numFmtId="0" fontId="6" fillId="3" borderId="4" xfId="0" applyFont="1" applyFill="1" applyBorder="1" applyAlignment="1"/>
    <xf numFmtId="164" fontId="6" fillId="3" borderId="4" xfId="4" applyFont="1" applyFill="1" applyBorder="1"/>
    <xf numFmtId="0" fontId="23" fillId="0" borderId="0" xfId="0" applyFont="1" applyAlignment="1">
      <alignment horizontal="center"/>
    </xf>
    <xf numFmtId="0" fontId="24" fillId="0" borderId="0" xfId="0" applyFont="1" applyAlignment="1">
      <alignment horizontal="center"/>
    </xf>
    <xf numFmtId="0" fontId="23" fillId="0" borderId="0" xfId="0" applyFont="1"/>
    <xf numFmtId="0" fontId="25" fillId="0" borderId="0" xfId="0" applyFont="1"/>
    <xf numFmtId="0" fontId="17" fillId="5" borderId="5" xfId="0" applyFont="1" applyFill="1" applyBorder="1"/>
    <xf numFmtId="4" fontId="0" fillId="0" borderId="29" xfId="0" applyNumberFormat="1" applyBorder="1"/>
    <xf numFmtId="0" fontId="9" fillId="2" borderId="24" xfId="0" applyFont="1" applyFill="1" applyBorder="1" applyAlignment="1"/>
    <xf numFmtId="0" fontId="6" fillId="2" borderId="0" xfId="0" applyFont="1" applyFill="1" applyBorder="1" applyAlignment="1"/>
    <xf numFmtId="0" fontId="17" fillId="2" borderId="18" xfId="0" applyFont="1" applyFill="1" applyBorder="1" applyAlignment="1"/>
    <xf numFmtId="0" fontId="19" fillId="3" borderId="7" xfId="0" applyFont="1" applyFill="1" applyBorder="1" applyAlignment="1">
      <alignment wrapText="1"/>
    </xf>
    <xf numFmtId="0" fontId="17" fillId="0" borderId="4" xfId="0" applyFont="1" applyBorder="1" applyAlignment="1">
      <alignment wrapText="1"/>
    </xf>
    <xf numFmtId="0" fontId="11" fillId="0" borderId="27" xfId="0" applyFont="1" applyBorder="1" applyAlignment="1">
      <alignment wrapText="1"/>
    </xf>
    <xf numFmtId="0" fontId="1" fillId="0" borderId="0" xfId="0" applyFont="1"/>
    <xf numFmtId="0" fontId="7" fillId="0" borderId="0" xfId="0" applyFont="1"/>
    <xf numFmtId="164" fontId="0" fillId="0" borderId="0" xfId="4" applyFont="1"/>
    <xf numFmtId="164" fontId="9" fillId="5" borderId="0" xfId="4" applyFont="1" applyFill="1"/>
    <xf numFmtId="164" fontId="0" fillId="0" borderId="5" xfId="4" applyFont="1" applyBorder="1"/>
    <xf numFmtId="164" fontId="6" fillId="2" borderId="5" xfId="4" applyFont="1" applyFill="1" applyBorder="1"/>
    <xf numFmtId="0" fontId="2" fillId="2" borderId="4" xfId="0" applyFont="1" applyFill="1" applyBorder="1" applyAlignment="1">
      <alignment horizontal="center" wrapText="1"/>
    </xf>
    <xf numFmtId="0" fontId="12" fillId="3" borderId="5" xfId="0" applyFont="1" applyFill="1" applyBorder="1" applyAlignment="1">
      <alignment wrapText="1"/>
    </xf>
    <xf numFmtId="0" fontId="12" fillId="3" borderId="5" xfId="0" applyFont="1" applyFill="1" applyBorder="1" applyAlignment="1"/>
    <xf numFmtId="0" fontId="17" fillId="3" borderId="6" xfId="0" applyFont="1" applyFill="1" applyBorder="1" applyAlignment="1">
      <alignment wrapText="1"/>
    </xf>
    <xf numFmtId="164" fontId="28" fillId="2" borderId="0" xfId="4" applyFont="1" applyFill="1"/>
    <xf numFmtId="164" fontId="6" fillId="0" borderId="0" xfId="4" applyFont="1" applyAlignment="1">
      <alignment wrapText="1"/>
    </xf>
    <xf numFmtId="164" fontId="3" fillId="3" borderId="5" xfId="4" applyFont="1" applyFill="1" applyBorder="1"/>
    <xf numFmtId="0" fontId="6" fillId="3" borderId="32" xfId="0" applyFont="1" applyFill="1" applyBorder="1"/>
    <xf numFmtId="0" fontId="0" fillId="5" borderId="4" xfId="0" applyFill="1" applyBorder="1"/>
    <xf numFmtId="164" fontId="12" fillId="3" borderId="0" xfId="4" applyFont="1" applyFill="1"/>
    <xf numFmtId="0" fontId="27" fillId="3" borderId="0" xfId="0" applyFont="1" applyFill="1"/>
    <xf numFmtId="0" fontId="17" fillId="3" borderId="0" xfId="0" applyFont="1" applyFill="1"/>
    <xf numFmtId="4" fontId="17" fillId="2" borderId="5" xfId="0" applyNumberFormat="1" applyFont="1" applyFill="1" applyBorder="1"/>
    <xf numFmtId="0" fontId="17" fillId="3" borderId="4" xfId="0" applyFont="1" applyFill="1" applyBorder="1"/>
    <xf numFmtId="0" fontId="17" fillId="3" borderId="6" xfId="0" applyFont="1" applyFill="1" applyBorder="1" applyAlignment="1"/>
    <xf numFmtId="0" fontId="17" fillId="3" borderId="8" xfId="0" applyFont="1" applyFill="1" applyBorder="1" applyAlignment="1"/>
    <xf numFmtId="0" fontId="3" fillId="3" borderId="22" xfId="0" applyFont="1" applyFill="1" applyBorder="1"/>
    <xf numFmtId="0" fontId="3" fillId="3" borderId="29" xfId="0" applyFont="1" applyFill="1" applyBorder="1" applyAlignment="1">
      <alignment wrapText="1"/>
    </xf>
    <xf numFmtId="164" fontId="0" fillId="0" borderId="0" xfId="0" applyNumberFormat="1"/>
    <xf numFmtId="0" fontId="11" fillId="2" borderId="37" xfId="0" applyFont="1" applyFill="1" applyBorder="1"/>
    <xf numFmtId="0" fontId="18" fillId="0" borderId="3" xfId="0" applyFont="1" applyBorder="1" applyAlignment="1"/>
    <xf numFmtId="164" fontId="17" fillId="2" borderId="0" xfId="4" applyFont="1" applyFill="1"/>
    <xf numFmtId="164" fontId="6" fillId="2" borderId="4" xfId="4" applyFont="1" applyFill="1" applyBorder="1"/>
    <xf numFmtId="0" fontId="30" fillId="0" borderId="4" xfId="0" applyFont="1" applyBorder="1" applyAlignment="1">
      <alignment vertical="top" wrapText="1"/>
    </xf>
    <xf numFmtId="0" fontId="31" fillId="0" borderId="4" xfId="0" applyFont="1" applyBorder="1" applyAlignment="1">
      <alignment vertical="top" wrapText="1"/>
    </xf>
    <xf numFmtId="0" fontId="6" fillId="0" borderId="4" xfId="0" applyFont="1" applyBorder="1" applyAlignment="1">
      <alignment vertical="top" wrapText="1"/>
    </xf>
    <xf numFmtId="0" fontId="3" fillId="0" borderId="4" xfId="0" applyFont="1" applyBorder="1" applyAlignment="1">
      <alignment vertical="top" wrapText="1"/>
    </xf>
    <xf numFmtId="0" fontId="32" fillId="0" borderId="4" xfId="0" applyFont="1" applyBorder="1" applyAlignment="1">
      <alignment vertical="top" wrapText="1"/>
    </xf>
    <xf numFmtId="0" fontId="6" fillId="3" borderId="0" xfId="0" applyFont="1" applyFill="1" applyBorder="1"/>
    <xf numFmtId="0" fontId="6" fillId="3" borderId="24" xfId="0" applyFont="1" applyFill="1" applyBorder="1"/>
    <xf numFmtId="164" fontId="6" fillId="3" borderId="0" xfId="4" applyFont="1" applyFill="1"/>
    <xf numFmtId="164" fontId="2" fillId="2" borderId="33" xfId="4" applyFont="1" applyFill="1" applyBorder="1"/>
    <xf numFmtId="164" fontId="9" fillId="3" borderId="5" xfId="4" applyFont="1" applyFill="1" applyBorder="1"/>
    <xf numFmtId="164" fontId="9" fillId="2" borderId="5" xfId="4" applyFont="1" applyFill="1" applyBorder="1"/>
    <xf numFmtId="164" fontId="0" fillId="3" borderId="0" xfId="4" applyFont="1" applyFill="1"/>
    <xf numFmtId="0" fontId="2" fillId="3" borderId="4" xfId="0" applyFont="1" applyFill="1" applyBorder="1"/>
    <xf numFmtId="165" fontId="6" fillId="3" borderId="4" xfId="0" applyNumberFormat="1" applyFont="1" applyFill="1" applyBorder="1"/>
    <xf numFmtId="0" fontId="12" fillId="3" borderId="5" xfId="0" applyFont="1" applyFill="1" applyBorder="1" applyAlignment="1">
      <alignment horizontal="center"/>
    </xf>
    <xf numFmtId="164" fontId="12" fillId="3" borderId="5" xfId="4" applyFont="1" applyFill="1" applyBorder="1" applyAlignment="1">
      <alignment horizontal="center"/>
    </xf>
    <xf numFmtId="164" fontId="6" fillId="0" borderId="5" xfId="4" applyFont="1" applyFill="1" applyBorder="1"/>
    <xf numFmtId="164" fontId="0" fillId="3" borderId="5" xfId="4" applyFont="1" applyFill="1" applyBorder="1"/>
    <xf numFmtId="164" fontId="6" fillId="0" borderId="5" xfId="4" applyFont="1" applyBorder="1" applyAlignment="1">
      <alignment wrapText="1"/>
    </xf>
    <xf numFmtId="164" fontId="9" fillId="5" borderId="5" xfId="4" applyFont="1" applyFill="1" applyBorder="1"/>
    <xf numFmtId="164" fontId="28" fillId="2" borderId="4" xfId="4" applyFont="1" applyFill="1" applyBorder="1"/>
    <xf numFmtId="164" fontId="0" fillId="2" borderId="5" xfId="4" applyFont="1" applyFill="1" applyBorder="1"/>
    <xf numFmtId="164" fontId="0" fillId="5" borderId="5" xfId="4" applyFont="1" applyFill="1" applyBorder="1"/>
    <xf numFmtId="164" fontId="12" fillId="3" borderId="5" xfId="4" applyFont="1" applyFill="1" applyBorder="1" applyAlignment="1">
      <alignment wrapText="1"/>
    </xf>
    <xf numFmtId="0" fontId="12" fillId="0" borderId="0" xfId="0" applyFont="1"/>
    <xf numFmtId="43" fontId="12" fillId="0" borderId="4" xfId="0" applyNumberFormat="1" applyFont="1" applyBorder="1"/>
    <xf numFmtId="0" fontId="12" fillId="0" borderId="2" xfId="0" applyFont="1" applyBorder="1" applyAlignment="1">
      <alignment vertical="center"/>
    </xf>
    <xf numFmtId="0" fontId="30" fillId="7" borderId="0" xfId="0" applyFont="1" applyFill="1" applyBorder="1" applyAlignment="1">
      <alignment vertical="center"/>
    </xf>
    <xf numFmtId="0" fontId="32" fillId="0" borderId="4" xfId="0" applyFont="1" applyBorder="1" applyAlignment="1">
      <alignment vertical="top" wrapText="1"/>
    </xf>
    <xf numFmtId="0" fontId="12" fillId="0" borderId="5" xfId="0" applyFont="1" applyBorder="1" applyAlignment="1">
      <alignment wrapText="1"/>
    </xf>
    <xf numFmtId="0" fontId="12" fillId="3" borderId="5" xfId="0" applyFont="1" applyFill="1" applyBorder="1" applyAlignment="1">
      <alignment wrapText="1"/>
    </xf>
    <xf numFmtId="4" fontId="6" fillId="0" borderId="5" xfId="0" applyNumberFormat="1" applyFont="1" applyFill="1" applyBorder="1"/>
    <xf numFmtId="0" fontId="12" fillId="3" borderId="35" xfId="0" applyFont="1" applyFill="1" applyBorder="1" applyAlignment="1">
      <alignment wrapText="1"/>
    </xf>
    <xf numFmtId="0" fontId="12" fillId="3" borderId="18" xfId="0" applyFont="1" applyFill="1" applyBorder="1" applyAlignment="1">
      <alignment wrapText="1"/>
    </xf>
    <xf numFmtId="0" fontId="17" fillId="0" borderId="5" xfId="0" applyFont="1" applyBorder="1" applyAlignment="1"/>
    <xf numFmtId="0" fontId="17" fillId="0" borderId="6" xfId="0" applyFont="1" applyBorder="1" applyAlignment="1"/>
    <xf numFmtId="0" fontId="17" fillId="0" borderId="8" xfId="0" applyFont="1" applyBorder="1" applyAlignment="1"/>
    <xf numFmtId="0" fontId="3" fillId="0" borderId="0" xfId="0" applyFont="1" applyBorder="1"/>
    <xf numFmtId="4" fontId="0" fillId="0" borderId="0" xfId="0" applyNumberFormat="1" applyBorder="1"/>
    <xf numFmtId="164" fontId="6" fillId="0" borderId="0" xfId="4" applyFont="1" applyBorder="1" applyAlignment="1">
      <alignment wrapText="1"/>
    </xf>
    <xf numFmtId="0" fontId="32" fillId="0" borderId="4" xfId="0" applyFont="1" applyBorder="1" applyAlignment="1">
      <alignment vertical="top" wrapText="1"/>
    </xf>
    <xf numFmtId="164" fontId="19" fillId="3" borderId="4" xfId="4" applyFont="1" applyFill="1" applyBorder="1"/>
    <xf numFmtId="0" fontId="30" fillId="7" borderId="4" xfId="0" applyFont="1" applyFill="1" applyBorder="1" applyAlignment="1">
      <alignment vertical="center"/>
    </xf>
    <xf numFmtId="164" fontId="30" fillId="7" borderId="4" xfId="4" applyFont="1" applyFill="1" applyBorder="1" applyAlignment="1">
      <alignment vertical="center"/>
    </xf>
    <xf numFmtId="0" fontId="34" fillId="7" borderId="4" xfId="0" applyFont="1" applyFill="1" applyBorder="1" applyAlignment="1">
      <alignment vertical="center"/>
    </xf>
    <xf numFmtId="0" fontId="19" fillId="5" borderId="22" xfId="0" applyFont="1" applyFill="1" applyBorder="1" applyAlignment="1">
      <alignment horizontal="left"/>
    </xf>
    <xf numFmtId="0" fontId="19" fillId="0" borderId="4" xfId="0" applyFont="1" applyBorder="1" applyAlignment="1">
      <alignment horizontal="left"/>
    </xf>
    <xf numFmtId="0" fontId="12" fillId="0" borderId="4" xfId="0" applyFont="1" applyBorder="1" applyAlignment="1">
      <alignment vertical="center"/>
    </xf>
    <xf numFmtId="0" fontId="19" fillId="3" borderId="0" xfId="0" applyFont="1" applyFill="1"/>
    <xf numFmtId="4" fontId="19" fillId="0" borderId="5" xfId="0" applyNumberFormat="1" applyFont="1" applyBorder="1"/>
    <xf numFmtId="0" fontId="35" fillId="0" borderId="0" xfId="0" applyFont="1"/>
    <xf numFmtId="0" fontId="33" fillId="0" borderId="5" xfId="0" applyFont="1" applyBorder="1"/>
    <xf numFmtId="164" fontId="6" fillId="0" borderId="0" xfId="4" applyFont="1"/>
    <xf numFmtId="0" fontId="3" fillId="0" borderId="0" xfId="3" applyFont="1" applyFill="1" applyBorder="1"/>
    <xf numFmtId="4" fontId="6" fillId="0" borderId="0" xfId="0" applyNumberFormat="1" applyFont="1" applyAlignment="1">
      <alignment horizontal="left"/>
    </xf>
    <xf numFmtId="0" fontId="6" fillId="0" borderId="4" xfId="0" applyFont="1" applyBorder="1" applyAlignment="1">
      <alignment horizontal="left" wrapText="1"/>
    </xf>
    <xf numFmtId="0" fontId="7" fillId="5" borderId="5" xfId="0" applyFont="1" applyFill="1" applyBorder="1"/>
    <xf numFmtId="4" fontId="6" fillId="0" borderId="4" xfId="0" applyNumberFormat="1" applyFont="1" applyBorder="1" applyAlignment="1">
      <alignment horizontal="left"/>
    </xf>
    <xf numFmtId="4" fontId="6" fillId="3" borderId="4" xfId="0" applyNumberFormat="1" applyFont="1" applyFill="1" applyBorder="1" applyAlignment="1">
      <alignment horizontal="left"/>
    </xf>
    <xf numFmtId="0" fontId="18" fillId="3" borderId="27" xfId="0" applyFont="1" applyFill="1" applyBorder="1"/>
    <xf numFmtId="0" fontId="18" fillId="0" borderId="3" xfId="0" applyFont="1" applyBorder="1"/>
    <xf numFmtId="8" fontId="6" fillId="0" borderId="4" xfId="0" applyNumberFormat="1" applyFont="1" applyBorder="1"/>
    <xf numFmtId="4" fontId="6" fillId="0" borderId="4" xfId="0" applyNumberFormat="1" applyFont="1" applyBorder="1" applyAlignment="1">
      <alignment horizontal="left" wrapText="1"/>
    </xf>
    <xf numFmtId="0" fontId="6" fillId="0" borderId="4" xfId="0" applyFont="1" applyBorder="1" applyAlignment="1">
      <alignment horizontal="left"/>
    </xf>
    <xf numFmtId="164" fontId="3" fillId="3" borderId="4" xfId="4" applyFont="1" applyFill="1" applyBorder="1" applyAlignment="1">
      <alignment wrapText="1"/>
    </xf>
    <xf numFmtId="164" fontId="6" fillId="3" borderId="4" xfId="4" applyFont="1" applyFill="1" applyBorder="1" applyAlignment="1">
      <alignment wrapText="1"/>
    </xf>
    <xf numFmtId="0" fontId="0" fillId="0" borderId="0" xfId="0" applyAlignment="1">
      <alignment horizontal="left"/>
    </xf>
    <xf numFmtId="0" fontId="17" fillId="2" borderId="0" xfId="4" applyNumberFormat="1" applyFont="1" applyFill="1" applyAlignment="1">
      <alignment horizontal="left"/>
    </xf>
    <xf numFmtId="0" fontId="0" fillId="0" borderId="4" xfId="0" applyBorder="1" applyAlignment="1">
      <alignment horizontal="left"/>
    </xf>
    <xf numFmtId="164" fontId="6" fillId="0" borderId="4" xfId="4" applyFont="1" applyBorder="1" applyAlignment="1">
      <alignment horizontal="left"/>
    </xf>
    <xf numFmtId="164" fontId="6" fillId="3" borderId="4" xfId="4" applyFont="1" applyFill="1" applyBorder="1" applyAlignment="1">
      <alignment horizontal="left"/>
    </xf>
    <xf numFmtId="4" fontId="6" fillId="0" borderId="4" xfId="0" applyNumberFormat="1" applyFont="1" applyBorder="1" applyAlignment="1">
      <alignment horizontal="left" wrapText="1"/>
    </xf>
    <xf numFmtId="0" fontId="6" fillId="0" borderId="4" xfId="0" applyFont="1" applyBorder="1" applyAlignment="1">
      <alignment horizontal="left"/>
    </xf>
    <xf numFmtId="0" fontId="6" fillId="0" borderId="4" xfId="0" applyFont="1" applyBorder="1" applyAlignment="1">
      <alignment horizontal="left" wrapText="1"/>
    </xf>
    <xf numFmtId="4" fontId="12" fillId="0" borderId="4" xfId="0" applyNumberFormat="1" applyFont="1" applyBorder="1" applyAlignment="1">
      <alignment horizontal="right"/>
    </xf>
    <xf numFmtId="0" fontId="12" fillId="3" borderId="4" xfId="0" applyFont="1" applyFill="1" applyBorder="1" applyAlignment="1">
      <alignment horizontal="right"/>
    </xf>
    <xf numFmtId="164" fontId="12" fillId="3" borderId="4" xfId="4" applyFont="1" applyFill="1" applyBorder="1" applyAlignment="1">
      <alignment horizontal="right"/>
    </xf>
    <xf numFmtId="164" fontId="19" fillId="3" borderId="4" xfId="4" applyFont="1" applyFill="1" applyBorder="1" applyAlignment="1">
      <alignment horizontal="right"/>
    </xf>
    <xf numFmtId="0" fontId="19" fillId="3" borderId="4" xfId="0" applyFont="1" applyFill="1" applyBorder="1" applyAlignment="1">
      <alignment horizontal="right"/>
    </xf>
    <xf numFmtId="4" fontId="12" fillId="3" borderId="4" xfId="0" applyNumberFormat="1" applyFont="1" applyFill="1" applyBorder="1" applyAlignment="1">
      <alignment horizontal="right"/>
    </xf>
    <xf numFmtId="4" fontId="17" fillId="0" borderId="4" xfId="0" applyNumberFormat="1" applyFont="1" applyBorder="1" applyAlignment="1">
      <alignment horizontal="right"/>
    </xf>
    <xf numFmtId="0" fontId="29" fillId="0" borderId="4" xfId="0" applyFont="1" applyBorder="1" applyAlignment="1">
      <alignment horizontal="right"/>
    </xf>
    <xf numFmtId="164" fontId="12" fillId="0" borderId="4" xfId="4" applyFont="1" applyBorder="1" applyAlignment="1">
      <alignment horizontal="right"/>
    </xf>
    <xf numFmtId="0" fontId="7" fillId="0" borderId="5" xfId="0" applyFont="1" applyBorder="1"/>
    <xf numFmtId="43" fontId="12" fillId="0" borderId="5" xfId="0" applyNumberFormat="1" applyFont="1" applyBorder="1"/>
    <xf numFmtId="164" fontId="19" fillId="3" borderId="5" xfId="4" applyFont="1" applyFill="1" applyBorder="1"/>
    <xf numFmtId="0" fontId="34" fillId="7" borderId="5" xfId="0" applyFont="1" applyFill="1" applyBorder="1" applyAlignment="1">
      <alignment vertical="center"/>
    </xf>
    <xf numFmtId="164" fontId="30" fillId="7" borderId="5" xfId="4" applyFont="1" applyFill="1" applyBorder="1" applyAlignment="1">
      <alignment vertical="center"/>
    </xf>
    <xf numFmtId="0" fontId="30" fillId="7" borderId="30" xfId="0" applyFont="1" applyFill="1" applyBorder="1" applyAlignment="1">
      <alignment vertical="center"/>
    </xf>
    <xf numFmtId="0" fontId="27" fillId="3" borderId="5" xfId="0" applyFont="1" applyFill="1" applyBorder="1"/>
    <xf numFmtId="0" fontId="19" fillId="3" borderId="5" xfId="0" applyFont="1" applyFill="1" applyBorder="1"/>
    <xf numFmtId="0" fontId="19" fillId="0" borderId="5" xfId="0" applyFont="1" applyBorder="1"/>
    <xf numFmtId="0" fontId="29" fillId="0" borderId="5" xfId="0" applyFont="1" applyBorder="1"/>
    <xf numFmtId="0" fontId="7" fillId="0" borderId="4" xfId="0" applyFont="1" applyFill="1" applyBorder="1"/>
    <xf numFmtId="0" fontId="0" fillId="8" borderId="5" xfId="0" applyFont="1" applyFill="1" applyBorder="1"/>
    <xf numFmtId="0" fontId="12" fillId="8" borderId="5" xfId="0" applyFont="1" applyFill="1" applyBorder="1"/>
    <xf numFmtId="0" fontId="12" fillId="2" borderId="5" xfId="0" applyFont="1" applyFill="1" applyBorder="1"/>
    <xf numFmtId="4" fontId="0" fillId="2" borderId="5" xfId="0" applyNumberFormat="1" applyFill="1" applyBorder="1"/>
    <xf numFmtId="0" fontId="9" fillId="5" borderId="4" xfId="4" applyNumberFormat="1" applyFont="1" applyFill="1" applyBorder="1"/>
    <xf numFmtId="0" fontId="12" fillId="2" borderId="4" xfId="0" applyFont="1" applyFill="1" applyBorder="1"/>
    <xf numFmtId="4" fontId="0" fillId="2" borderId="4" xfId="0" applyNumberFormat="1" applyFill="1" applyBorder="1"/>
    <xf numFmtId="2" fontId="7" fillId="0" borderId="4" xfId="0" applyNumberFormat="1" applyFont="1" applyBorder="1" applyAlignment="1"/>
    <xf numFmtId="164" fontId="6" fillId="0" borderId="0" xfId="0" applyNumberFormat="1" applyFont="1"/>
    <xf numFmtId="164" fontId="3" fillId="3" borderId="5" xfId="4" applyFont="1" applyFill="1" applyBorder="1" applyAlignment="1">
      <alignment wrapText="1"/>
    </xf>
    <xf numFmtId="164" fontId="6" fillId="3" borderId="5" xfId="4" applyFont="1" applyFill="1" applyBorder="1" applyAlignment="1">
      <alignment wrapText="1"/>
    </xf>
    <xf numFmtId="164" fontId="6" fillId="0" borderId="30" xfId="4" applyFont="1" applyBorder="1"/>
    <xf numFmtId="164" fontId="3" fillId="3" borderId="5" xfId="4" applyFont="1" applyFill="1" applyBorder="1" applyAlignment="1">
      <alignment horizontal="right"/>
    </xf>
    <xf numFmtId="164" fontId="21" fillId="3" borderId="5" xfId="4" applyFont="1" applyFill="1" applyBorder="1"/>
    <xf numFmtId="164" fontId="9" fillId="5" borderId="4" xfId="0" applyNumberFormat="1" applyFont="1" applyFill="1" applyBorder="1"/>
    <xf numFmtId="164" fontId="6" fillId="3" borderId="4" xfId="0" applyNumberFormat="1" applyFont="1" applyFill="1" applyBorder="1"/>
    <xf numFmtId="164" fontId="6" fillId="0" borderId="4" xfId="0" applyNumberFormat="1" applyFont="1" applyBorder="1"/>
    <xf numFmtId="164" fontId="0" fillId="0" borderId="4" xfId="0" applyNumberFormat="1" applyBorder="1"/>
    <xf numFmtId="164" fontId="0" fillId="3" borderId="4" xfId="0" applyNumberFormat="1" applyFill="1" applyBorder="1"/>
    <xf numFmtId="0" fontId="9" fillId="3" borderId="9" xfId="0" applyFont="1" applyFill="1" applyBorder="1" applyAlignment="1">
      <alignment horizontal="right"/>
    </xf>
    <xf numFmtId="2" fontId="9" fillId="0" borderId="4" xfId="0" applyNumberFormat="1" applyFont="1" applyBorder="1" applyAlignment="1"/>
    <xf numFmtId="0" fontId="31" fillId="0" borderId="4" xfId="0" applyFont="1" applyBorder="1" applyAlignment="1">
      <alignment vertical="top" wrapText="1"/>
    </xf>
    <xf numFmtId="4" fontId="6" fillId="0" borderId="4" xfId="0" applyNumberFormat="1" applyFont="1" applyBorder="1" applyAlignment="1">
      <alignment horizontal="left" wrapText="1"/>
    </xf>
    <xf numFmtId="0" fontId="6" fillId="0" borderId="4" xfId="0" applyFont="1" applyBorder="1" applyAlignment="1">
      <alignment horizontal="left"/>
    </xf>
    <xf numFmtId="0" fontId="6" fillId="0" borderId="4" xfId="0" applyFont="1" applyBorder="1" applyAlignment="1">
      <alignment horizontal="left" wrapText="1"/>
    </xf>
    <xf numFmtId="166" fontId="6" fillId="0" borderId="4" xfId="4" applyNumberFormat="1" applyFont="1" applyBorder="1"/>
    <xf numFmtId="4" fontId="6" fillId="5" borderId="4" xfId="0" applyNumberFormat="1" applyFont="1" applyFill="1" applyBorder="1"/>
    <xf numFmtId="164" fontId="6" fillId="5" borderId="5" xfId="4" applyFont="1" applyFill="1" applyBorder="1"/>
    <xf numFmtId="164" fontId="6" fillId="5" borderId="4" xfId="4" applyFont="1" applyFill="1" applyBorder="1"/>
    <xf numFmtId="0" fontId="12" fillId="5" borderId="4" xfId="0" applyFont="1" applyFill="1" applyBorder="1"/>
    <xf numFmtId="164" fontId="15" fillId="2" borderId="4" xfId="4" applyFont="1" applyFill="1" applyBorder="1"/>
    <xf numFmtId="0" fontId="5" fillId="3" borderId="4" xfId="0" applyFont="1" applyFill="1" applyBorder="1" applyAlignment="1">
      <alignment vertical="top" wrapText="1"/>
    </xf>
    <xf numFmtId="0" fontId="3" fillId="0" borderId="4" xfId="2" applyFont="1" applyBorder="1" applyAlignment="1">
      <alignment vertical="top" wrapText="1"/>
    </xf>
    <xf numFmtId="0" fontId="3" fillId="3" borderId="4" xfId="2" applyFont="1" applyFill="1" applyBorder="1" applyAlignment="1">
      <alignment vertical="top" wrapText="1"/>
    </xf>
    <xf numFmtId="0" fontId="3" fillId="0" borderId="4" xfId="2" applyFont="1" applyBorder="1"/>
    <xf numFmtId="0" fontId="3" fillId="0" borderId="4" xfId="2" applyFont="1" applyFill="1" applyBorder="1" applyAlignment="1">
      <alignment vertical="top" wrapText="1"/>
    </xf>
    <xf numFmtId="165" fontId="6" fillId="0" borderId="0" xfId="0" applyNumberFormat="1" applyFont="1"/>
    <xf numFmtId="165" fontId="6" fillId="3" borderId="0" xfId="0" applyNumberFormat="1" applyFont="1" applyFill="1"/>
    <xf numFmtId="4" fontId="0" fillId="0" borderId="0" xfId="0" applyNumberFormat="1" applyAlignment="1">
      <alignment horizontal="right"/>
    </xf>
    <xf numFmtId="4" fontId="0" fillId="0" borderId="0" xfId="0" applyNumberFormat="1" applyBorder="1" applyAlignment="1">
      <alignment horizontal="right"/>
    </xf>
    <xf numFmtId="4" fontId="0" fillId="0" borderId="32" xfId="0" applyNumberFormat="1" applyBorder="1" applyAlignment="1"/>
    <xf numFmtId="0" fontId="7" fillId="0" borderId="5" xfId="0" applyFont="1" applyFill="1" applyBorder="1"/>
    <xf numFmtId="0" fontId="0" fillId="2" borderId="5" xfId="0" applyFill="1" applyBorder="1"/>
    <xf numFmtId="43" fontId="12" fillId="0" borderId="5" xfId="0" applyNumberFormat="1" applyFont="1" applyBorder="1" applyAlignment="1">
      <alignment horizontal="right"/>
    </xf>
    <xf numFmtId="4" fontId="12" fillId="0" borderId="5" xfId="0" applyNumberFormat="1" applyFont="1" applyBorder="1" applyAlignment="1">
      <alignment horizontal="right"/>
    </xf>
    <xf numFmtId="0" fontId="12" fillId="3" borderId="5" xfId="0" applyFont="1" applyFill="1" applyBorder="1" applyAlignment="1">
      <alignment horizontal="right"/>
    </xf>
    <xf numFmtId="164" fontId="12" fillId="3" borderId="5" xfId="4" applyFont="1" applyFill="1" applyBorder="1" applyAlignment="1">
      <alignment horizontal="right"/>
    </xf>
    <xf numFmtId="164" fontId="19" fillId="3" borderId="5" xfId="4" applyFont="1" applyFill="1" applyBorder="1" applyAlignment="1">
      <alignment horizontal="right"/>
    </xf>
    <xf numFmtId="0" fontId="19" fillId="3" borderId="5" xfId="0" applyFont="1" applyFill="1" applyBorder="1" applyAlignment="1">
      <alignment horizontal="right"/>
    </xf>
    <xf numFmtId="4" fontId="19" fillId="0" borderId="5" xfId="0" applyNumberFormat="1" applyFont="1" applyBorder="1" applyAlignment="1">
      <alignment horizontal="right"/>
    </xf>
    <xf numFmtId="4" fontId="19" fillId="3" borderId="5" xfId="0" applyNumberFormat="1" applyFont="1" applyFill="1" applyBorder="1" applyAlignment="1">
      <alignment horizontal="right"/>
    </xf>
    <xf numFmtId="4" fontId="12" fillId="3" borderId="5" xfId="0" applyNumberFormat="1" applyFont="1" applyFill="1" applyBorder="1" applyAlignment="1">
      <alignment horizontal="right"/>
    </xf>
    <xf numFmtId="4" fontId="17" fillId="0" borderId="5" xfId="0" applyNumberFormat="1" applyFont="1" applyBorder="1" applyAlignment="1">
      <alignment horizontal="right"/>
    </xf>
    <xf numFmtId="4" fontId="17" fillId="3" borderId="5" xfId="0" applyNumberFormat="1" applyFont="1" applyFill="1" applyBorder="1" applyAlignment="1">
      <alignment horizontal="right"/>
    </xf>
    <xf numFmtId="0" fontId="29" fillId="0" borderId="5" xfId="0" applyFont="1" applyBorder="1" applyAlignment="1">
      <alignment horizontal="right"/>
    </xf>
    <xf numFmtId="0" fontId="12" fillId="0" borderId="5" xfId="0" applyFont="1" applyBorder="1" applyAlignment="1">
      <alignment horizontal="right"/>
    </xf>
    <xf numFmtId="164" fontId="12" fillId="0" borderId="5" xfId="4" applyFont="1" applyBorder="1" applyAlignment="1">
      <alignment horizontal="right"/>
    </xf>
    <xf numFmtId="0" fontId="0" fillId="8" borderId="5" xfId="0" applyFill="1" applyBorder="1"/>
    <xf numFmtId="0" fontId="0" fillId="6" borderId="4" xfId="0" applyFill="1" applyBorder="1"/>
    <xf numFmtId="0" fontId="18" fillId="5" borderId="15" xfId="0" applyFont="1" applyFill="1" applyBorder="1"/>
    <xf numFmtId="164" fontId="12" fillId="5" borderId="5" xfId="4" applyFont="1" applyFill="1" applyBorder="1"/>
    <xf numFmtId="0" fontId="37" fillId="5" borderId="5" xfId="0" applyFont="1" applyFill="1" applyBorder="1"/>
    <xf numFmtId="0" fontId="18" fillId="5" borderId="4" xfId="0" applyFont="1" applyFill="1" applyBorder="1"/>
    <xf numFmtId="2" fontId="7" fillId="0" borderId="5" xfId="0" applyNumberFormat="1" applyFont="1" applyBorder="1" applyAlignment="1"/>
    <xf numFmtId="0" fontId="19" fillId="3" borderId="1" xfId="0" applyFont="1" applyFill="1" applyBorder="1" applyAlignment="1"/>
    <xf numFmtId="0" fontId="7" fillId="5" borderId="0" xfId="0" applyFont="1" applyFill="1"/>
    <xf numFmtId="0" fontId="19" fillId="3" borderId="3" xfId="0" applyFont="1" applyFill="1" applyBorder="1" applyAlignment="1"/>
    <xf numFmtId="164" fontId="9" fillId="5" borderId="5" xfId="0" applyNumberFormat="1" applyFont="1" applyFill="1" applyBorder="1"/>
    <xf numFmtId="164" fontId="6" fillId="2" borderId="5" xfId="4" applyNumberFormat="1" applyFont="1" applyFill="1" applyBorder="1"/>
    <xf numFmtId="164" fontId="6" fillId="3" borderId="5" xfId="0" applyNumberFormat="1" applyFont="1" applyFill="1" applyBorder="1"/>
    <xf numFmtId="164" fontId="6" fillId="0" borderId="5" xfId="0" applyNumberFormat="1" applyFont="1" applyBorder="1"/>
    <xf numFmtId="164" fontId="0" fillId="0" borderId="5" xfId="0" applyNumberFormat="1" applyBorder="1"/>
    <xf numFmtId="164" fontId="0" fillId="3" borderId="5" xfId="0" applyNumberFormat="1" applyFill="1" applyBorder="1"/>
    <xf numFmtId="4" fontId="0" fillId="3" borderId="4" xfId="0" applyNumberFormat="1" applyFill="1" applyBorder="1"/>
    <xf numFmtId="164" fontId="0" fillId="2" borderId="4" xfId="4" applyFont="1" applyFill="1" applyBorder="1"/>
    <xf numFmtId="4" fontId="6" fillId="0" borderId="4" xfId="0" applyNumberFormat="1" applyFont="1" applyBorder="1" applyAlignment="1">
      <alignment horizontal="left" wrapText="1"/>
    </xf>
    <xf numFmtId="0" fontId="6" fillId="0" borderId="4" xfId="0" applyFont="1" applyBorder="1" applyAlignment="1">
      <alignment horizontal="left"/>
    </xf>
    <xf numFmtId="0" fontId="6" fillId="0" borderId="4" xfId="0" applyFont="1" applyBorder="1" applyAlignment="1">
      <alignment horizontal="left" wrapText="1"/>
    </xf>
    <xf numFmtId="4" fontId="6" fillId="0" borderId="0" xfId="0" applyNumberFormat="1" applyFont="1" applyBorder="1" applyAlignment="1">
      <alignment horizontal="right"/>
    </xf>
    <xf numFmtId="0" fontId="12" fillId="4" borderId="4" xfId="0" applyFont="1" applyFill="1" applyBorder="1"/>
    <xf numFmtId="0" fontId="0" fillId="4" borderId="5" xfId="0" applyFont="1" applyFill="1" applyBorder="1"/>
    <xf numFmtId="0" fontId="12" fillId="4" borderId="5" xfId="0" applyFont="1" applyFill="1" applyBorder="1"/>
    <xf numFmtId="0" fontId="12" fillId="4" borderId="5" xfId="0" applyFont="1" applyFill="1" applyBorder="1" applyAlignment="1">
      <alignment horizontal="right"/>
    </xf>
    <xf numFmtId="0" fontId="0" fillId="4" borderId="4" xfId="0" applyFont="1" applyFill="1" applyBorder="1"/>
    <xf numFmtId="165" fontId="0" fillId="0" borderId="0" xfId="0" applyNumberFormat="1"/>
    <xf numFmtId="165" fontId="0" fillId="2" borderId="4" xfId="0" applyNumberFormat="1" applyFill="1" applyBorder="1"/>
    <xf numFmtId="165" fontId="12" fillId="0" borderId="4" xfId="0" applyNumberFormat="1" applyFont="1" applyBorder="1"/>
    <xf numFmtId="0" fontId="7" fillId="2" borderId="4" xfId="0" applyFont="1" applyFill="1" applyBorder="1" applyAlignment="1">
      <alignment horizontal="right"/>
    </xf>
    <xf numFmtId="0" fontId="0" fillId="0" borderId="4" xfId="0" applyBorder="1" applyAlignment="1">
      <alignment horizontal="right"/>
    </xf>
    <xf numFmtId="164" fontId="6" fillId="0" borderId="4" xfId="4" applyFont="1" applyBorder="1" applyAlignment="1">
      <alignment horizontal="right"/>
    </xf>
    <xf numFmtId="0" fontId="6" fillId="0" borderId="4" xfId="0" applyFont="1" applyBorder="1" applyAlignment="1">
      <alignment horizontal="right"/>
    </xf>
    <xf numFmtId="164" fontId="6" fillId="3" borderId="4" xfId="4" applyFont="1" applyFill="1" applyBorder="1" applyAlignment="1">
      <alignment horizontal="right"/>
    </xf>
    <xf numFmtId="0" fontId="0" fillId="0" borderId="0" xfId="0" applyAlignment="1">
      <alignment horizontal="right"/>
    </xf>
    <xf numFmtId="0" fontId="7" fillId="2" borderId="0" xfId="4" applyNumberFormat="1" applyFont="1" applyFill="1" applyAlignment="1">
      <alignment horizontal="right"/>
    </xf>
    <xf numFmtId="164" fontId="6" fillId="2" borderId="4" xfId="4" applyNumberFormat="1" applyFont="1" applyFill="1" applyBorder="1"/>
    <xf numFmtId="164" fontId="12" fillId="0" borderId="4" xfId="0" applyNumberFormat="1" applyFont="1" applyBorder="1"/>
    <xf numFmtId="0" fontId="3" fillId="3" borderId="7" xfId="0" applyFont="1" applyFill="1" applyBorder="1"/>
    <xf numFmtId="0" fontId="11" fillId="3" borderId="27" xfId="0" applyFont="1" applyFill="1" applyBorder="1"/>
    <xf numFmtId="164" fontId="6" fillId="3" borderId="5" xfId="4" applyFont="1" applyFill="1" applyBorder="1" applyAlignment="1">
      <alignment horizontal="right"/>
    </xf>
    <xf numFmtId="165" fontId="9" fillId="0" borderId="4" xfId="0" applyNumberFormat="1" applyFont="1" applyBorder="1"/>
    <xf numFmtId="167" fontId="1" fillId="0" borderId="4" xfId="0" applyNumberFormat="1" applyFont="1" applyBorder="1"/>
    <xf numFmtId="0" fontId="18" fillId="3" borderId="4" xfId="0" applyFont="1" applyFill="1" applyBorder="1"/>
    <xf numFmtId="0" fontId="2" fillId="3" borderId="4" xfId="0" applyFont="1" applyFill="1" applyBorder="1" applyAlignment="1">
      <alignment vertical="top" wrapText="1"/>
    </xf>
    <xf numFmtId="164" fontId="2" fillId="3" borderId="5" xfId="4" applyFont="1" applyFill="1" applyBorder="1"/>
    <xf numFmtId="164" fontId="3" fillId="3" borderId="5" xfId="4" applyNumberFormat="1" applyFont="1" applyFill="1" applyBorder="1"/>
    <xf numFmtId="167" fontId="10" fillId="3" borderId="4" xfId="0" applyNumberFormat="1" applyFont="1" applyFill="1" applyBorder="1"/>
    <xf numFmtId="4" fontId="0" fillId="3" borderId="5" xfId="0" applyNumberFormat="1" applyFill="1" applyBorder="1"/>
    <xf numFmtId="0" fontId="12" fillId="0" borderId="4" xfId="0" applyNumberFormat="1" applyFont="1" applyBorder="1"/>
    <xf numFmtId="4" fontId="6" fillId="0" borderId="4" xfId="0" applyNumberFormat="1" applyFont="1" applyBorder="1" applyAlignment="1">
      <alignment horizontal="left" wrapText="1"/>
    </xf>
    <xf numFmtId="0" fontId="6" fillId="0" borderId="4" xfId="0" applyFont="1" applyBorder="1" applyAlignment="1">
      <alignment horizontal="left"/>
    </xf>
    <xf numFmtId="0" fontId="6" fillId="0" borderId="4" xfId="0" applyFont="1" applyBorder="1" applyAlignment="1">
      <alignment horizontal="left" wrapText="1"/>
    </xf>
    <xf numFmtId="4" fontId="6" fillId="0" borderId="0" xfId="0" applyNumberFormat="1" applyFont="1" applyBorder="1" applyAlignment="1">
      <alignment horizontal="right"/>
    </xf>
    <xf numFmtId="164" fontId="40" fillId="5" borderId="0" xfId="4" applyFont="1" applyFill="1"/>
    <xf numFmtId="0" fontId="38" fillId="5" borderId="0" xfId="0" applyFont="1" applyFill="1" applyAlignment="1">
      <alignment horizontal="left"/>
    </xf>
    <xf numFmtId="164" fontId="40" fillId="5" borderId="0" xfId="4" applyFont="1" applyFill="1" applyAlignment="1">
      <alignment horizontal="right"/>
    </xf>
    <xf numFmtId="0" fontId="38" fillId="5" borderId="0" xfId="0" applyFont="1" applyFill="1" applyAlignment="1">
      <alignment horizontal="right"/>
    </xf>
    <xf numFmtId="0" fontId="38" fillId="0" borderId="0" xfId="0" applyFont="1"/>
    <xf numFmtId="2" fontId="43" fillId="5" borderId="0" xfId="0" applyNumberFormat="1" applyFont="1" applyFill="1" applyBorder="1" applyAlignment="1"/>
    <xf numFmtId="0" fontId="43" fillId="5" borderId="0" xfId="0" applyFont="1" applyFill="1" applyAlignment="1"/>
    <xf numFmtId="0" fontId="41" fillId="5" borderId="5" xfId="0" applyFont="1" applyFill="1" applyBorder="1"/>
    <xf numFmtId="0" fontId="39" fillId="5" borderId="4" xfId="0" applyFont="1" applyFill="1" applyBorder="1" applyAlignment="1">
      <alignment horizontal="left"/>
    </xf>
    <xf numFmtId="0" fontId="41" fillId="5" borderId="4" xfId="0" applyFont="1" applyFill="1" applyBorder="1"/>
    <xf numFmtId="0" fontId="39" fillId="5" borderId="0" xfId="0" applyFont="1" applyFill="1"/>
    <xf numFmtId="164" fontId="39" fillId="5" borderId="0" xfId="4" applyFont="1" applyFill="1"/>
    <xf numFmtId="0" fontId="39" fillId="5" borderId="4" xfId="4" applyNumberFormat="1" applyFont="1" applyFill="1" applyBorder="1"/>
    <xf numFmtId="0" fontId="39" fillId="5" borderId="4" xfId="0" applyFont="1" applyFill="1" applyBorder="1"/>
    <xf numFmtId="0" fontId="39" fillId="3" borderId="4" xfId="0" applyFont="1" applyFill="1" applyBorder="1"/>
    <xf numFmtId="165" fontId="41" fillId="5" borderId="4" xfId="0" applyNumberFormat="1" applyFont="1" applyFill="1" applyBorder="1"/>
    <xf numFmtId="0" fontId="44" fillId="5" borderId="4" xfId="0" applyFont="1" applyFill="1" applyBorder="1"/>
    <xf numFmtId="164" fontId="39" fillId="5" borderId="5" xfId="4" applyFont="1" applyFill="1" applyBorder="1"/>
    <xf numFmtId="164" fontId="41" fillId="5" borderId="5" xfId="0" applyNumberFormat="1" applyFont="1" applyFill="1" applyBorder="1"/>
    <xf numFmtId="4" fontId="41" fillId="5" borderId="4" xfId="0" applyNumberFormat="1" applyFont="1" applyFill="1" applyBorder="1"/>
    <xf numFmtId="0" fontId="44" fillId="0" borderId="0" xfId="0" applyFont="1"/>
    <xf numFmtId="167" fontId="1" fillId="0" borderId="5" xfId="0" applyNumberFormat="1" applyFont="1" applyBorder="1"/>
    <xf numFmtId="0" fontId="0" fillId="6" borderId="5" xfId="0" applyFill="1" applyBorder="1"/>
    <xf numFmtId="167" fontId="0" fillId="0" borderId="4" xfId="0" applyNumberFormat="1" applyBorder="1"/>
    <xf numFmtId="43" fontId="0" fillId="0" borderId="4" xfId="0" applyNumberFormat="1" applyBorder="1"/>
    <xf numFmtId="0" fontId="45" fillId="5" borderId="5" xfId="0" applyFont="1" applyFill="1" applyBorder="1"/>
    <xf numFmtId="0" fontId="22" fillId="0" borderId="0" xfId="0" applyFont="1" applyAlignment="1">
      <alignment horizontal="center"/>
    </xf>
    <xf numFmtId="0" fontId="0" fillId="0" borderId="0" xfId="0" applyAlignment="1"/>
    <xf numFmtId="0" fontId="18" fillId="0" borderId="3" xfId="0" applyFont="1" applyBorder="1" applyAlignment="1">
      <alignment wrapText="1"/>
    </xf>
    <xf numFmtId="0" fontId="19" fillId="0" borderId="15" xfId="0" applyFont="1" applyBorder="1" applyAlignment="1">
      <alignment wrapText="1"/>
    </xf>
    <xf numFmtId="0" fontId="19" fillId="0" borderId="3" xfId="0" applyFont="1" applyBorder="1" applyAlignment="1">
      <alignment wrapText="1"/>
    </xf>
    <xf numFmtId="0" fontId="19" fillId="0" borderId="36" xfId="0" applyFont="1" applyBorder="1" applyAlignment="1">
      <alignment wrapText="1"/>
    </xf>
    <xf numFmtId="2" fontId="7" fillId="0" borderId="24" xfId="0" applyNumberFormat="1" applyFont="1" applyBorder="1" applyAlignment="1"/>
    <xf numFmtId="2" fontId="0" fillId="0" borderId="0" xfId="0" applyNumberFormat="1" applyBorder="1" applyAlignment="1"/>
    <xf numFmtId="0" fontId="3" fillId="3" borderId="4" xfId="0" applyFont="1" applyFill="1" applyBorder="1" applyAlignment="1"/>
    <xf numFmtId="0" fontId="11" fillId="3" borderId="4" xfId="0" applyFont="1" applyFill="1" applyBorder="1" applyAlignment="1"/>
    <xf numFmtId="0" fontId="2" fillId="0" borderId="4" xfId="0" applyFont="1" applyFill="1" applyBorder="1" applyAlignment="1"/>
    <xf numFmtId="0" fontId="10" fillId="0" borderId="4" xfId="0" applyFont="1" applyBorder="1" applyAlignment="1"/>
    <xf numFmtId="0" fontId="20" fillId="3" borderId="0" xfId="3" applyFont="1" applyFill="1" applyBorder="1" applyAlignment="1"/>
    <xf numFmtId="0" fontId="21" fillId="0" borderId="0" xfId="0" applyFont="1" applyAlignment="1"/>
    <xf numFmtId="0" fontId="36" fillId="3" borderId="17" xfId="3" applyFont="1" applyFill="1" applyBorder="1" applyAlignment="1"/>
    <xf numFmtId="0" fontId="0" fillId="3" borderId="35" xfId="0" applyFill="1" applyBorder="1" applyAlignment="1"/>
    <xf numFmtId="0" fontId="3" fillId="3" borderId="4" xfId="3" applyFont="1" applyFill="1" applyBorder="1" applyAlignment="1"/>
    <xf numFmtId="0" fontId="0" fillId="0" borderId="4" xfId="0" applyFont="1" applyBorder="1" applyAlignment="1"/>
    <xf numFmtId="0" fontId="3" fillId="0" borderId="6" xfId="3" applyFont="1" applyFill="1" applyBorder="1" applyAlignment="1"/>
    <xf numFmtId="0" fontId="0" fillId="0" borderId="8" xfId="0" applyBorder="1" applyAlignment="1"/>
    <xf numFmtId="0" fontId="2" fillId="2" borderId="4" xfId="0" applyFont="1" applyFill="1" applyBorder="1" applyAlignment="1">
      <alignment horizontal="center" wrapText="1"/>
    </xf>
    <xf numFmtId="0" fontId="16" fillId="0" borderId="0" xfId="0" applyFont="1" applyBorder="1" applyAlignment="1"/>
    <xf numFmtId="0" fontId="0" fillId="0" borderId="0" xfId="0" applyBorder="1" applyAlignment="1"/>
    <xf numFmtId="0" fontId="17" fillId="0" borderId="5" xfId="0" applyFont="1" applyBorder="1" applyAlignment="1"/>
    <xf numFmtId="0" fontId="17" fillId="0" borderId="6" xfId="0" applyFont="1" applyBorder="1" applyAlignment="1"/>
    <xf numFmtId="0" fontId="17" fillId="0" borderId="8" xfId="0" applyFont="1" applyBorder="1" applyAlignment="1"/>
    <xf numFmtId="0" fontId="12" fillId="0" borderId="5" xfId="0" applyFont="1" applyBorder="1" applyAlignment="1">
      <alignment wrapText="1"/>
    </xf>
    <xf numFmtId="0" fontId="12" fillId="0" borderId="6" xfId="0" applyFont="1" applyBorder="1" applyAlignment="1">
      <alignment wrapText="1"/>
    </xf>
    <xf numFmtId="0" fontId="12" fillId="0" borderId="8" xfId="0" applyFont="1" applyBorder="1" applyAlignment="1">
      <alignment wrapText="1"/>
    </xf>
    <xf numFmtId="0" fontId="12" fillId="0" borderId="34" xfId="0" applyFont="1" applyBorder="1" applyAlignment="1">
      <alignment wrapText="1"/>
    </xf>
    <xf numFmtId="0" fontId="12" fillId="0" borderId="30" xfId="0" applyFont="1" applyBorder="1" applyAlignment="1">
      <alignment wrapText="1"/>
    </xf>
    <xf numFmtId="0" fontId="12" fillId="0" borderId="4" xfId="0" applyFont="1" applyBorder="1" applyAlignment="1"/>
    <xf numFmtId="0" fontId="12" fillId="0" borderId="5" xfId="0" applyFont="1" applyBorder="1" applyAlignment="1"/>
    <xf numFmtId="0" fontId="0" fillId="0" borderId="6" xfId="0" applyFont="1" applyBorder="1" applyAlignment="1"/>
    <xf numFmtId="0" fontId="0" fillId="0" borderId="8" xfId="0" applyFont="1" applyBorder="1" applyAlignment="1"/>
    <xf numFmtId="0" fontId="12" fillId="0" borderId="6" xfId="0" applyFont="1" applyBorder="1" applyAlignment="1"/>
    <xf numFmtId="0" fontId="12" fillId="0" borderId="8" xfId="0" applyFont="1" applyBorder="1" applyAlignment="1"/>
    <xf numFmtId="0" fontId="12" fillId="3" borderId="5" xfId="0" applyFont="1" applyFill="1" applyBorder="1" applyAlignment="1">
      <alignment wrapText="1"/>
    </xf>
    <xf numFmtId="0" fontId="12" fillId="3" borderId="6" xfId="0" applyFont="1" applyFill="1" applyBorder="1" applyAlignment="1">
      <alignment wrapText="1"/>
    </xf>
    <xf numFmtId="0" fontId="12" fillId="3" borderId="8" xfId="0" applyFont="1" applyFill="1" applyBorder="1" applyAlignment="1">
      <alignment wrapText="1"/>
    </xf>
    <xf numFmtId="0" fontId="17" fillId="0" borderId="5" xfId="0" applyFont="1" applyFill="1" applyBorder="1" applyAlignment="1">
      <alignment wrapText="1"/>
    </xf>
    <xf numFmtId="0" fontId="17" fillId="0" borderId="6" xfId="0" applyFont="1" applyFill="1" applyBorder="1" applyAlignment="1">
      <alignment wrapText="1"/>
    </xf>
    <xf numFmtId="0" fontId="17" fillId="0" borderId="8" xfId="0" applyFont="1" applyFill="1" applyBorder="1" applyAlignment="1">
      <alignment wrapText="1"/>
    </xf>
    <xf numFmtId="2" fontId="41" fillId="5" borderId="30" xfId="0" applyNumberFormat="1" applyFont="1" applyFill="1" applyBorder="1" applyAlignment="1"/>
    <xf numFmtId="0" fontId="42" fillId="5" borderId="20" xfId="0" applyFont="1" applyFill="1" applyBorder="1" applyAlignment="1"/>
    <xf numFmtId="0" fontId="38" fillId="5" borderId="20" xfId="0" applyFont="1" applyFill="1" applyBorder="1" applyAlignment="1"/>
    <xf numFmtId="0" fontId="9" fillId="0" borderId="4" xfId="0" applyFont="1" applyBorder="1" applyAlignment="1"/>
    <xf numFmtId="0" fontId="6" fillId="0" borderId="4" xfId="0" applyFont="1" applyBorder="1" applyAlignment="1"/>
    <xf numFmtId="0" fontId="12" fillId="3" borderId="4" xfId="0" applyFont="1" applyFill="1" applyBorder="1" applyAlignment="1"/>
    <xf numFmtId="0" fontId="1" fillId="0" borderId="4" xfId="0" applyFont="1" applyBorder="1" applyAlignment="1"/>
    <xf numFmtId="0" fontId="17" fillId="3" borderId="5" xfId="0" applyFont="1" applyFill="1" applyBorder="1" applyAlignment="1">
      <alignment wrapText="1"/>
    </xf>
    <xf numFmtId="0" fontId="17" fillId="3" borderId="6" xfId="0" applyFont="1" applyFill="1" applyBorder="1" applyAlignment="1">
      <alignment wrapText="1"/>
    </xf>
    <xf numFmtId="0" fontId="17" fillId="3" borderId="8" xfId="0" applyFont="1" applyFill="1" applyBorder="1" applyAlignment="1">
      <alignment wrapText="1"/>
    </xf>
    <xf numFmtId="0" fontId="0" fillId="0" borderId="6" xfId="0" applyBorder="1"/>
    <xf numFmtId="0" fontId="0" fillId="0" borderId="8" xfId="0" applyBorder="1"/>
    <xf numFmtId="4" fontId="6" fillId="0" borderId="4" xfId="0" applyNumberFormat="1" applyFont="1" applyBorder="1" applyAlignment="1">
      <alignment horizontal="left" wrapText="1"/>
    </xf>
    <xf numFmtId="0" fontId="6" fillId="0" borderId="4" xfId="0" applyFont="1" applyBorder="1" applyAlignment="1">
      <alignment horizontal="left"/>
    </xf>
    <xf numFmtId="0" fontId="6" fillId="0" borderId="4" xfId="0" applyFont="1" applyBorder="1" applyAlignment="1">
      <alignment horizontal="left" wrapText="1"/>
    </xf>
    <xf numFmtId="0" fontId="0" fillId="0" borderId="35" xfId="0" applyBorder="1" applyAlignment="1"/>
    <xf numFmtId="0" fontId="0" fillId="0" borderId="18" xfId="0" applyBorder="1" applyAlignment="1"/>
    <xf numFmtId="0" fontId="0" fillId="0" borderId="30" xfId="0" applyBorder="1" applyAlignment="1"/>
    <xf numFmtId="0" fontId="0" fillId="0" borderId="20" xfId="0" applyBorder="1" applyAlignment="1"/>
    <xf numFmtId="0" fontId="0" fillId="0" borderId="31" xfId="0" applyBorder="1" applyAlignment="1"/>
    <xf numFmtId="0" fontId="0" fillId="0" borderId="6" xfId="0" applyBorder="1" applyAlignment="1">
      <alignment wrapText="1"/>
    </xf>
    <xf numFmtId="0" fontId="17" fillId="3" borderId="4" xfId="0" applyFont="1" applyFill="1" applyBorder="1" applyAlignment="1">
      <alignment wrapText="1"/>
    </xf>
    <xf numFmtId="0" fontId="12" fillId="3" borderId="5" xfId="0" applyFont="1" applyFill="1" applyBorder="1" applyAlignment="1"/>
    <xf numFmtId="0" fontId="12" fillId="3" borderId="6" xfId="0" applyFont="1" applyFill="1" applyBorder="1" applyAlignment="1"/>
    <xf numFmtId="0" fontId="6" fillId="0" borderId="24" xfId="0" applyFont="1" applyBorder="1" applyAlignment="1"/>
    <xf numFmtId="0" fontId="39" fillId="5" borderId="34" xfId="0" applyFont="1" applyFill="1" applyBorder="1" applyAlignment="1"/>
    <xf numFmtId="0" fontId="39" fillId="5" borderId="35" xfId="0" applyFont="1" applyFill="1" applyBorder="1" applyAlignment="1"/>
    <xf numFmtId="0" fontId="39" fillId="5" borderId="18" xfId="0" applyFont="1" applyFill="1" applyBorder="1" applyAlignment="1"/>
    <xf numFmtId="4" fontId="6" fillId="0" borderId="0" xfId="0" applyNumberFormat="1" applyFont="1" applyBorder="1" applyAlignment="1">
      <alignment horizontal="right"/>
    </xf>
    <xf numFmtId="4" fontId="0" fillId="0" borderId="0" xfId="0" applyNumberFormat="1" applyAlignment="1">
      <alignment horizontal="right"/>
    </xf>
    <xf numFmtId="4" fontId="0" fillId="0" borderId="0" xfId="0" applyNumberFormat="1" applyBorder="1" applyAlignment="1">
      <alignment horizontal="right"/>
    </xf>
    <xf numFmtId="4" fontId="0" fillId="0" borderId="32" xfId="0" applyNumberFormat="1" applyBorder="1" applyAlignment="1"/>
    <xf numFmtId="0" fontId="19" fillId="8" borderId="4" xfId="0" applyFont="1" applyFill="1" applyBorder="1"/>
    <xf numFmtId="4" fontId="19" fillId="8" borderId="5" xfId="0" applyNumberFormat="1" applyFont="1" applyFill="1" applyBorder="1"/>
    <xf numFmtId="43" fontId="12" fillId="8" borderId="4" xfId="0" applyNumberFormat="1" applyFont="1" applyFill="1" applyBorder="1"/>
    <xf numFmtId="43" fontId="12" fillId="8" borderId="5" xfId="0" applyNumberFormat="1" applyFont="1" applyFill="1" applyBorder="1"/>
  </cellXfs>
  <cellStyles count="5">
    <cellStyle name="Comma" xfId="4" builtinId="3"/>
    <cellStyle name="Normal" xfId="0" builtinId="0"/>
    <cellStyle name="Normal 2" xfId="1"/>
    <cellStyle name="Normal 3" xfId="2"/>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3476625</xdr:colOff>
      <xdr:row>2</xdr:row>
      <xdr:rowOff>285750</xdr:rowOff>
    </xdr:from>
    <xdr:to>
      <xdr:col>0</xdr:col>
      <xdr:colOff>6191250</xdr:colOff>
      <xdr:row>7</xdr:row>
      <xdr:rowOff>381000</xdr:rowOff>
    </xdr:to>
    <xdr:pic>
      <xdr:nvPicPr>
        <xdr:cNvPr id="6145" name="Picture 2" descr="COAT OF ARMS -card"/>
        <xdr:cNvPicPr>
          <a:picLocks noChangeAspect="1" noChangeArrowheads="1"/>
        </xdr:cNvPicPr>
      </xdr:nvPicPr>
      <xdr:blipFill>
        <a:blip xmlns:r="http://schemas.openxmlformats.org/officeDocument/2006/relationships" r:embed="rId1" cstate="print"/>
        <a:srcRect/>
        <a:stretch>
          <a:fillRect/>
        </a:stretch>
      </xdr:blipFill>
      <xdr:spPr bwMode="auto">
        <a:xfrm>
          <a:off x="3476625" y="1000125"/>
          <a:ext cx="2714625" cy="2705100"/>
        </a:xfrm>
        <a:prstGeom prst="rect">
          <a:avLst/>
        </a:prstGeom>
        <a:noFill/>
      </xdr:spPr>
    </xdr:pic>
    <xdr:clientData/>
  </xdr:twoCellAnchor>
</xdr:wsDr>
</file>

<file path=xl/revisions/_rels/revisionHeaders.xml.rels><?xml version="1.0" encoding="UTF-8" standalone="yes"?>
<Relationships xmlns="http://schemas.openxmlformats.org/package/2006/relationships"><Relationship Id="rId37" Type="http://schemas.openxmlformats.org/officeDocument/2006/relationships/revisionLog" Target="revisionLog7.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3F839BA-2049-4AD4-BBD9-3C7A92928A88}" diskRevisions="1" revisionId="3804" version="8">
  <header guid="{A3F839BA-2049-4AD4-BBD9-3C7A92928A88}" dateTime="2020-03-18T08:41:22" maxSheetId="8" userName="daniel.mathekga" r:id="rId37" minRId="3761" maxRId="3797">
    <sheetIdMap count="7">
      <sheetId val="1"/>
      <sheetId val="2"/>
      <sheetId val="3"/>
      <sheetId val="4"/>
      <sheetId val="5"/>
      <sheetId val="6"/>
      <sheetId val="7"/>
    </sheetIdMap>
  </header>
</header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761" sId="2" ref="A30:XFD30" action="deleteRow">
    <undo index="0" exp="area" ref3D="1" dr="$B$1:$D$1048576" dn="Z_56511514_C106_4A14_9D9B_2736F085355C_.wvu.Cols" sId="2"/>
    <undo index="0" exp="area" ref3D="1" dr="$B$1:$D$1048576" dn="Z_4C9718BF_61F1_41C2_A52E_B816D4DE591F_.wvu.Cols" sId="2"/>
    <rfmt sheetId="2" xfDxf="1" sqref="A30:XFD30" start="0" length="0">
      <dxf>
        <fill>
          <patternFill patternType="solid">
            <bgColor theme="0"/>
          </patternFill>
        </fill>
      </dxf>
    </rfmt>
    <rcc rId="0" sId="2" dxf="1">
      <nc r="A30" t="inlineStr">
        <is>
          <t>Occasional Services</t>
        </is>
      </nc>
      <ndxf>
        <font>
          <sz val="11"/>
          <color auto="1"/>
          <name val="Arial"/>
          <scheme val="none"/>
        </font>
        <border outline="0">
          <left style="thin">
            <color indexed="64"/>
          </left>
          <right style="thin">
            <color indexed="64"/>
          </right>
          <top style="thin">
            <color indexed="64"/>
          </top>
          <bottom style="thin">
            <color indexed="64"/>
          </bottom>
        </border>
      </ndxf>
    </rcc>
    <rcc rId="0" sId="2" dxf="1" numFmtId="4">
      <nc r="B30">
        <v>500</v>
      </nc>
      <ndxf>
        <font>
          <sz val="11"/>
          <color theme="1"/>
          <name val="Arial"/>
          <scheme val="none"/>
        </font>
        <numFmt numFmtId="4" formatCode="#,##0.00"/>
        <border outline="0">
          <left style="thin">
            <color indexed="64"/>
          </left>
          <top style="thin">
            <color indexed="64"/>
          </top>
          <bottom style="thin">
            <color indexed="64"/>
          </bottom>
        </border>
      </ndxf>
    </rcc>
    <rcc rId="0" sId="2" dxf="1" numFmtId="4">
      <nc r="C30">
        <v>500</v>
      </nc>
      <ndxf>
        <font>
          <sz val="11"/>
          <color theme="1"/>
          <name val="Arial"/>
          <scheme val="none"/>
        </font>
        <numFmt numFmtId="4" formatCode="#,##0.00"/>
        <border outline="0">
          <left style="thin">
            <color indexed="64"/>
          </left>
          <top style="thin">
            <color indexed="64"/>
          </top>
          <bottom style="thin">
            <color indexed="64"/>
          </bottom>
        </border>
      </ndxf>
    </rcc>
    <rcc rId="0" sId="2" dxf="1" numFmtId="4">
      <nc r="D30">
        <v>500</v>
      </nc>
      <ndxf>
        <font>
          <sz val="11"/>
          <color theme="1"/>
          <name val="Arial"/>
          <scheme val="none"/>
        </font>
        <numFmt numFmtId="4" formatCode="#,##0.00"/>
        <border outline="0">
          <left style="thin">
            <color indexed="64"/>
          </left>
          <top style="thin">
            <color indexed="64"/>
          </top>
          <bottom style="thin">
            <color indexed="64"/>
          </bottom>
        </border>
      </ndxf>
    </rcc>
    <rcc rId="0" sId="2" dxf="1">
      <nc r="E30">
        <f>D30*5.6%+D30</f>
      </nc>
      <ndxf>
        <font>
          <sz val="11"/>
          <color theme="1"/>
          <name val="Arial"/>
          <scheme val="none"/>
        </font>
        <numFmt numFmtId="35" formatCode="_ * #,##0.00_ ;_ * \-#,##0.00_ ;_ * &quot;-&quot;??_ ;_ @_ "/>
        <fill>
          <patternFill patternType="none">
            <bgColor indexed="65"/>
          </patternFill>
        </fill>
        <border outline="0">
          <left style="thin">
            <color indexed="64"/>
          </left>
          <right style="thin">
            <color indexed="64"/>
          </right>
          <top style="thin">
            <color indexed="64"/>
          </top>
          <bottom style="thin">
            <color indexed="64"/>
          </bottom>
        </border>
      </ndxf>
    </rcc>
    <rcc rId="0" sId="2" dxf="1">
      <nc r="F30">
        <f>E30*4.5%+E30</f>
      </nc>
      <ndxf>
        <font>
          <sz val="11"/>
          <color theme="1"/>
          <name val="Arial"/>
          <scheme val="none"/>
        </font>
        <numFmt numFmtId="35" formatCode="_ * #,##0.00_ ;_ * \-#,##0.00_ ;_ * &quot;-&quot;??_ ;_ @_ "/>
        <fill>
          <patternFill patternType="none">
            <bgColor indexed="65"/>
          </patternFill>
        </fill>
        <border outline="0">
          <left style="thin">
            <color indexed="64"/>
          </left>
          <right style="thin">
            <color indexed="64"/>
          </right>
          <top style="thin">
            <color indexed="64"/>
          </top>
          <bottom style="thin">
            <color indexed="64"/>
          </bottom>
        </border>
      </ndxf>
    </rcc>
    <rcc rId="0" sId="2" dxf="1">
      <nc r="G30">
        <f>F30*4.6%+F30</f>
      </nc>
      <ndxf>
        <font>
          <sz val="11"/>
          <color theme="1"/>
          <name val="Arial"/>
          <scheme val="none"/>
        </font>
        <numFmt numFmtId="35" formatCode="_ * #,##0.00_ ;_ * \-#,##0.00_ ;_ * &quot;-&quot;??_ ;_ @_ "/>
        <fill>
          <patternFill patternType="none">
            <bgColor indexed="65"/>
          </patternFill>
        </fill>
        <border outline="0">
          <left style="thin">
            <color indexed="64"/>
          </left>
          <top style="thin">
            <color indexed="64"/>
          </top>
          <bottom style="thin">
            <color indexed="64"/>
          </bottom>
        </border>
      </ndxf>
    </rcc>
    <rcc rId="0" sId="2" dxf="1">
      <nc r="H30">
        <f>G30*H4+G30</f>
      </nc>
      <ndxf>
        <font>
          <sz val="11"/>
          <color theme="1"/>
          <name val="Arial"/>
          <scheme val="none"/>
        </font>
        <numFmt numFmtId="35" formatCode="_ * #,##0.00_ ;_ * \-#,##0.00_ ;_ * &quot;-&quot;??_ ;_ @_ "/>
        <fill>
          <patternFill patternType="none">
            <bgColor indexed="65"/>
          </patternFill>
        </fill>
        <border outline="0">
          <left style="thin">
            <color indexed="64"/>
          </left>
          <right style="thin">
            <color indexed="64"/>
          </right>
          <top style="thin">
            <color indexed="64"/>
          </top>
          <bottom style="thin">
            <color indexed="64"/>
          </bottom>
        </border>
      </ndxf>
    </rcc>
  </rrc>
  <rrc rId="3762" sId="2" ref="A33:XFD33" action="deleteRow">
    <undo index="0" exp="area" ref3D="1" dr="$B$1:$D$1048576" dn="Z_56511514_C106_4A14_9D9B_2736F085355C_.wvu.Cols" sId="2"/>
    <undo index="0" exp="area" ref3D="1" dr="$B$1:$D$1048576" dn="Z_4C9718BF_61F1_41C2_A52E_B816D4DE591F_.wvu.Cols" sId="2"/>
    <rfmt sheetId="2" xfDxf="1" sqref="A33:XFD33" start="0" length="0">
      <dxf>
        <fill>
          <patternFill patternType="solid">
            <bgColor theme="0"/>
          </patternFill>
        </fill>
      </dxf>
    </rfmt>
    <rcc rId="0" sId="2" dxf="1">
      <nc r="A33" t="inlineStr">
        <is>
          <t>Rental of Skip Bins (per month)</t>
        </is>
      </nc>
      <ndxf>
        <font>
          <sz val="11"/>
          <color auto="1"/>
          <name val="Arial"/>
          <scheme val="none"/>
        </font>
        <border outline="0">
          <left style="medium">
            <color indexed="64"/>
          </left>
        </border>
      </ndxf>
    </rcc>
    <rcc rId="0" sId="2" s="1" dxf="1">
      <nc r="B33" t="inlineStr">
        <is>
          <t>N/A</t>
        </is>
      </nc>
      <ndxf>
        <font>
          <sz val="11"/>
          <color theme="1"/>
          <name val="Arial"/>
          <scheme val="none"/>
        </font>
        <numFmt numFmtId="164" formatCode="_(* #,##0.00_);_(* \(#,##0.00\);_(* &quot;-&quot;??_);_(@_)"/>
      </ndxf>
    </rcc>
    <rfmt sheetId="2" sqref="C33" start="0" length="0">
      <dxf>
        <font>
          <sz val="11"/>
          <color theme="1"/>
          <name val="Arial"/>
          <scheme val="none"/>
        </font>
        <border outline="0">
          <left style="thin">
            <color indexed="64"/>
          </left>
          <top style="thin">
            <color indexed="64"/>
          </top>
          <bottom style="thin">
            <color indexed="64"/>
          </bottom>
        </border>
      </dxf>
    </rfmt>
    <rfmt sheetId="2" sqref="D33" start="0" length="0">
      <dxf>
        <font>
          <sz val="11"/>
          <color theme="1"/>
          <name val="Arial"/>
          <scheme val="none"/>
        </font>
        <alignment horizontal="right" vertical="top" readingOrder="0"/>
        <border outline="0">
          <left style="thin">
            <color indexed="64"/>
          </left>
          <top style="thin">
            <color indexed="64"/>
          </top>
          <bottom style="thin">
            <color indexed="64"/>
          </bottom>
        </border>
      </dxf>
    </rfmt>
    <rfmt sheetId="2" sqref="E33" start="0" length="0">
      <dxf>
        <font>
          <sz val="11"/>
          <color theme="1"/>
          <name val="Arial"/>
          <scheme val="none"/>
        </font>
        <border outline="0">
          <left style="thin">
            <color indexed="64"/>
          </left>
          <right style="thin">
            <color indexed="64"/>
          </right>
          <top style="thin">
            <color indexed="64"/>
          </top>
          <bottom style="thin">
            <color indexed="64"/>
          </bottom>
        </border>
      </dxf>
    </rfmt>
    <rfmt sheetId="2" sqref="F33" start="0" length="0">
      <dxf>
        <font>
          <sz val="11"/>
          <color theme="1"/>
          <name val="Arial"/>
          <scheme val="none"/>
        </font>
        <border outline="0">
          <left style="thin">
            <color indexed="64"/>
          </left>
          <right style="thin">
            <color indexed="64"/>
          </right>
          <top style="thin">
            <color indexed="64"/>
          </top>
          <bottom style="thin">
            <color indexed="64"/>
          </bottom>
        </border>
      </dxf>
    </rfmt>
    <rfmt sheetId="2" sqref="G33" start="0" length="0">
      <dxf>
        <font>
          <sz val="11"/>
          <color theme="1"/>
          <name val="Arial"/>
          <scheme val="none"/>
        </font>
        <border outline="0">
          <left style="thin">
            <color indexed="64"/>
          </left>
          <top style="thin">
            <color indexed="64"/>
          </top>
          <bottom style="thin">
            <color indexed="64"/>
          </bottom>
        </border>
      </dxf>
    </rfmt>
    <rfmt sheetId="2" sqref="H33" start="0" length="0">
      <dxf>
        <border outline="0">
          <left style="thin">
            <color indexed="64"/>
          </left>
          <right style="thin">
            <color indexed="64"/>
          </right>
          <top style="thin">
            <color indexed="64"/>
          </top>
          <bottom style="thin">
            <color indexed="64"/>
          </bottom>
        </border>
      </dxf>
    </rfmt>
  </rrc>
  <rfmt sheetId="2" sqref="A28:H28">
    <dxf>
      <fill>
        <patternFill>
          <bgColor theme="6"/>
        </patternFill>
      </fill>
    </dxf>
  </rfmt>
  <rcc rId="3763" sId="2">
    <nc r="I28" t="inlineStr">
      <is>
        <t>Lwaleng-out</t>
      </is>
    </nc>
  </rcc>
  <rrc rId="3764" sId="2" ref="A31:XFD31" action="deleteRow">
    <undo index="0" exp="area" ref3D="1" dr="$B$1:$D$1048576" dn="Z_56511514_C106_4A14_9D9B_2736F085355C_.wvu.Cols" sId="2"/>
    <undo index="0" exp="area" ref3D="1" dr="$B$1:$D$1048576" dn="Z_4C9718BF_61F1_41C2_A52E_B816D4DE591F_.wvu.Cols" sId="2"/>
    <rfmt sheetId="2" xfDxf="1" sqref="A31:XFD31" start="0" length="0"/>
    <rfmt sheetId="2" sqref="A31" start="0" length="0">
      <dxf>
        <fill>
          <patternFill patternType="solid">
            <bgColor theme="0"/>
          </patternFill>
        </fill>
      </dxf>
    </rfmt>
    <rfmt sheetId="2" sqref="B31" start="0" length="0">
      <dxf>
        <border outline="0">
          <left style="thin">
            <color indexed="64"/>
          </left>
          <top style="thin">
            <color indexed="64"/>
          </top>
          <bottom style="thin">
            <color indexed="64"/>
          </bottom>
        </border>
      </dxf>
    </rfmt>
    <rfmt sheetId="2" sqref="C31" start="0" length="0">
      <dxf>
        <font>
          <sz val="11"/>
          <color theme="1"/>
          <name val="Arial"/>
          <scheme val="none"/>
        </font>
        <border outline="0">
          <left style="thin">
            <color indexed="64"/>
          </left>
          <top style="thin">
            <color indexed="64"/>
          </top>
          <bottom style="thin">
            <color indexed="64"/>
          </bottom>
        </border>
      </dxf>
    </rfmt>
    <rfmt sheetId="2" sqref="D31" start="0" length="0">
      <dxf>
        <border outline="0">
          <left style="thin">
            <color indexed="64"/>
          </left>
          <top style="thin">
            <color indexed="64"/>
          </top>
          <bottom style="thin">
            <color indexed="64"/>
          </bottom>
        </border>
      </dxf>
    </rfmt>
    <rfmt sheetId="2" sqref="E31" start="0" length="0">
      <dxf>
        <font>
          <sz val="11"/>
          <color theme="1"/>
          <name val="Arial"/>
          <scheme val="none"/>
        </font>
        <border outline="0">
          <left style="thin">
            <color indexed="64"/>
          </left>
          <right style="thin">
            <color indexed="64"/>
          </right>
          <top style="thin">
            <color indexed="64"/>
          </top>
          <bottom style="thin">
            <color indexed="64"/>
          </bottom>
        </border>
      </dxf>
    </rfmt>
    <rfmt sheetId="2" sqref="F31" start="0" length="0">
      <dxf>
        <font>
          <sz val="11"/>
          <color theme="1"/>
          <name val="Arial"/>
          <scheme val="none"/>
        </font>
        <border outline="0">
          <left style="thin">
            <color indexed="64"/>
          </left>
          <right style="thin">
            <color indexed="64"/>
          </right>
          <top style="thin">
            <color indexed="64"/>
          </top>
          <bottom style="thin">
            <color indexed="64"/>
          </bottom>
        </border>
      </dxf>
    </rfmt>
    <rfmt sheetId="2" sqref="G31" start="0" length="0">
      <dxf>
        <font>
          <sz val="11"/>
          <color theme="1"/>
          <name val="Arial"/>
          <scheme val="none"/>
        </font>
        <border outline="0">
          <left style="thin">
            <color indexed="64"/>
          </left>
          <top style="thin">
            <color indexed="64"/>
          </top>
          <bottom style="thin">
            <color indexed="64"/>
          </bottom>
        </border>
      </dxf>
    </rfmt>
    <rfmt sheetId="2" sqref="H31" start="0" length="0">
      <dxf>
        <font>
          <sz val="11"/>
          <color theme="1"/>
          <name val="Arial"/>
          <scheme val="none"/>
        </font>
        <border outline="0">
          <left style="thin">
            <color indexed="64"/>
          </left>
          <right style="thin">
            <color indexed="64"/>
          </right>
          <top style="thin">
            <color indexed="64"/>
          </top>
          <bottom style="thin">
            <color indexed="64"/>
          </bottom>
        </border>
      </dxf>
    </rfmt>
  </rrc>
  <rcmt sheetId="2" cell="A32" guid="{00000000-0000-0000-0000-000000000000}" action="delete" author="daniel.mathekga"/>
  <rrc rId="3765" sId="2" ref="A61:XFD61" action="deleteRow">
    <undo index="0" exp="area" ref3D="1" dr="$B$1:$D$1048576" dn="Z_56511514_C106_4A14_9D9B_2736F085355C_.wvu.Cols" sId="2"/>
    <undo index="0" exp="area" ref3D="1" dr="$B$1:$D$1048576" dn="Z_4C9718BF_61F1_41C2_A52E_B816D4DE591F_.wvu.Cols" sId="2"/>
    <rfmt sheetId="2" xfDxf="1" sqref="A61:XFD61" start="0" length="0"/>
    <rcc rId="0" sId="2" dxf="1">
      <nc r="A61" t="inlineStr">
        <is>
          <t>Mixed waste(Rubble and General)</t>
        </is>
      </nc>
      <ndxf>
        <font>
          <sz val="11"/>
          <color auto="1"/>
          <name val="Arial"/>
          <scheme val="none"/>
        </font>
        <fill>
          <patternFill patternType="solid">
            <bgColor theme="0"/>
          </patternFill>
        </fill>
        <border outline="0">
          <left style="medium">
            <color indexed="64"/>
          </left>
          <right style="thin">
            <color indexed="64"/>
          </right>
          <top style="thin">
            <color indexed="64"/>
          </top>
          <bottom style="thin">
            <color indexed="64"/>
          </bottom>
        </border>
      </ndxf>
    </rcc>
    <rcc rId="0" sId="2" dxf="1">
      <nc r="B61" t="inlineStr">
        <is>
          <t>R120.00 per kg</t>
        </is>
      </nc>
      <ndxf>
        <font>
          <sz val="11"/>
          <color theme="1"/>
          <name val="Arial"/>
          <scheme val="none"/>
        </font>
        <numFmt numFmtId="4" formatCode="#,##0.00"/>
        <fill>
          <patternFill patternType="solid">
            <bgColor theme="0"/>
          </patternFill>
        </fill>
        <border outline="0">
          <left style="thin">
            <color indexed="64"/>
          </left>
          <top style="thin">
            <color indexed="64"/>
          </top>
          <bottom style="thin">
            <color indexed="64"/>
          </bottom>
        </border>
      </ndxf>
    </rcc>
    <rcc rId="0" sId="2" dxf="1">
      <nc r="C61" t="inlineStr">
        <is>
          <t>N/A</t>
        </is>
      </nc>
      <ndxf>
        <font>
          <sz val="11"/>
          <color theme="1"/>
          <name val="Arial"/>
          <scheme val="none"/>
        </font>
        <numFmt numFmtId="4" formatCode="#,##0.00"/>
        <fill>
          <patternFill patternType="solid">
            <bgColor theme="0"/>
          </patternFill>
        </fill>
        <border outline="0">
          <left style="thin">
            <color indexed="64"/>
          </left>
          <top style="thin">
            <color indexed="64"/>
          </top>
          <bottom style="thin">
            <color indexed="64"/>
          </bottom>
        </border>
      </ndxf>
    </rcc>
    <rcc rId="0" sId="2" dxf="1">
      <nc r="D61" t="inlineStr">
        <is>
          <t>N/A</t>
        </is>
      </nc>
      <ndxf>
        <font>
          <sz val="11"/>
          <color theme="1"/>
          <name val="Arial"/>
          <scheme val="none"/>
        </font>
        <numFmt numFmtId="4" formatCode="#,##0.00"/>
        <fill>
          <patternFill patternType="solid">
            <bgColor theme="0"/>
          </patternFill>
        </fill>
        <alignment horizontal="right" vertical="top" readingOrder="0"/>
        <border outline="0">
          <left style="thin">
            <color indexed="64"/>
          </left>
          <top style="thin">
            <color indexed="64"/>
          </top>
          <bottom style="thin">
            <color indexed="64"/>
          </bottom>
        </border>
      </ndxf>
    </rcc>
    <rcc rId="0" sId="2" dxf="1">
      <nc r="E61" t="inlineStr">
        <is>
          <t>N/A</t>
        </is>
      </nc>
      <ndxf>
        <font>
          <sz val="11"/>
          <color theme="1"/>
          <name val="Arial"/>
          <scheme val="none"/>
        </font>
        <numFmt numFmtId="4" formatCode="#,##0.00"/>
        <fill>
          <patternFill patternType="solid">
            <bgColor theme="0"/>
          </patternFill>
        </fill>
        <alignment horizontal="right" vertical="top" readingOrder="0"/>
        <border outline="0">
          <left style="thin">
            <color indexed="64"/>
          </left>
          <right style="thin">
            <color indexed="64"/>
          </right>
          <top style="thin">
            <color indexed="64"/>
          </top>
          <bottom style="thin">
            <color indexed="64"/>
          </bottom>
        </border>
      </ndxf>
    </rcc>
    <rcc rId="0" sId="2" dxf="1">
      <nc r="F61" t="inlineStr">
        <is>
          <t>N/A</t>
        </is>
      </nc>
      <ndxf>
        <font>
          <sz val="11"/>
          <color theme="1"/>
          <name val="Arial"/>
          <scheme val="none"/>
        </font>
        <numFmt numFmtId="4" formatCode="#,##0.00"/>
        <fill>
          <patternFill patternType="solid">
            <bgColor theme="0"/>
          </patternFill>
        </fill>
        <alignment horizontal="right" vertical="top" readingOrder="0"/>
        <border outline="0">
          <left style="thin">
            <color indexed="64"/>
          </left>
          <right style="thin">
            <color indexed="64"/>
          </right>
          <top style="thin">
            <color indexed="64"/>
          </top>
          <bottom style="thin">
            <color indexed="64"/>
          </bottom>
        </border>
      </ndxf>
    </rcc>
    <rcc rId="0" sId="2" dxf="1">
      <nc r="G61" t="inlineStr">
        <is>
          <t>N/A</t>
        </is>
      </nc>
      <ndxf>
        <font>
          <sz val="11"/>
          <color theme="1"/>
          <name val="Arial"/>
          <scheme val="none"/>
        </font>
        <numFmt numFmtId="4" formatCode="#,##0.00"/>
        <fill>
          <patternFill patternType="solid">
            <bgColor theme="0"/>
          </patternFill>
        </fill>
        <alignment horizontal="right" vertical="top" readingOrder="0"/>
        <border outline="0">
          <left style="thin">
            <color indexed="64"/>
          </left>
          <right style="thin">
            <color indexed="64"/>
          </right>
          <top style="thin">
            <color indexed="64"/>
          </top>
          <bottom style="thin">
            <color indexed="64"/>
          </bottom>
        </border>
      </ndxf>
    </rcc>
    <rcc rId="0" sId="2" dxf="1">
      <nc r="H61" t="inlineStr">
        <is>
          <t>N/A</t>
        </is>
      </nc>
      <ndxf>
        <font>
          <sz val="11"/>
          <color theme="1"/>
          <name val="Arial"/>
          <scheme val="none"/>
        </font>
        <numFmt numFmtId="4" formatCode="#,##0.00"/>
        <fill>
          <patternFill patternType="solid">
            <bgColor theme="0"/>
          </patternFill>
        </fill>
        <alignment horizontal="right" vertical="top" readingOrder="0"/>
        <border outline="0">
          <left style="thin">
            <color indexed="64"/>
          </left>
          <right style="thin">
            <color indexed="64"/>
          </right>
          <top style="thin">
            <color indexed="64"/>
          </top>
          <bottom style="thin">
            <color indexed="64"/>
          </bottom>
        </border>
      </ndxf>
    </rcc>
  </rrc>
  <rrc rId="3766" sId="2" ref="A63:XFD63" action="deleteRow">
    <undo index="0" exp="area" ref3D="1" dr="$B$1:$D$1048576" dn="Z_56511514_C106_4A14_9D9B_2736F085355C_.wvu.Cols" sId="2"/>
    <undo index="0" exp="area" ref3D="1" dr="$B$1:$D$1048576" dn="Z_4C9718BF_61F1_41C2_A52E_B816D4DE591F_.wvu.Cols" sId="2"/>
    <rfmt sheetId="2" xfDxf="1" sqref="A63:XFD63" start="0" length="0"/>
    <rcc rId="0" sId="2" dxf="1">
      <nc r="A63" t="inlineStr">
        <is>
          <t>Tyres</t>
        </is>
      </nc>
      <ndxf>
        <font>
          <sz val="11"/>
          <color auto="1"/>
          <name val="Arial"/>
          <scheme val="none"/>
        </font>
        <fill>
          <patternFill patternType="solid">
            <bgColor theme="0"/>
          </patternFill>
        </fill>
        <border outline="0">
          <left style="medium">
            <color indexed="64"/>
          </left>
          <right style="thin">
            <color indexed="64"/>
          </right>
          <top style="thin">
            <color indexed="64"/>
          </top>
          <bottom style="thin">
            <color indexed="64"/>
          </bottom>
        </border>
      </ndxf>
    </rcc>
    <rcc rId="0" sId="2" dxf="1">
      <nc r="B63" t="inlineStr">
        <is>
          <t>R10.00 per kg</t>
        </is>
      </nc>
      <ndxf>
        <font>
          <sz val="11"/>
          <color theme="1"/>
          <name val="Arial"/>
          <scheme val="none"/>
        </font>
        <numFmt numFmtId="4" formatCode="#,##0.00"/>
        <fill>
          <patternFill patternType="solid">
            <bgColor theme="0"/>
          </patternFill>
        </fill>
        <border outline="0">
          <left style="thin">
            <color indexed="64"/>
          </left>
          <top style="thin">
            <color indexed="64"/>
          </top>
          <bottom style="thin">
            <color indexed="64"/>
          </bottom>
        </border>
      </ndxf>
    </rcc>
    <rcc rId="0" sId="2" dxf="1">
      <nc r="C63" t="inlineStr">
        <is>
          <t>N/A</t>
        </is>
      </nc>
      <ndxf>
        <font>
          <sz val="11"/>
          <color theme="1"/>
          <name val="Arial"/>
          <scheme val="none"/>
        </font>
        <numFmt numFmtId="4" formatCode="#,##0.00"/>
        <fill>
          <patternFill patternType="solid">
            <bgColor theme="0"/>
          </patternFill>
        </fill>
        <border outline="0">
          <left style="thin">
            <color indexed="64"/>
          </left>
          <top style="thin">
            <color indexed="64"/>
          </top>
          <bottom style="thin">
            <color indexed="64"/>
          </bottom>
        </border>
      </ndxf>
    </rcc>
    <rcc rId="0" sId="2" dxf="1">
      <nc r="D63" t="inlineStr">
        <is>
          <t>N/A</t>
        </is>
      </nc>
      <ndxf>
        <font>
          <sz val="11"/>
          <color theme="1"/>
          <name val="Arial"/>
          <scheme val="none"/>
        </font>
        <numFmt numFmtId="4" formatCode="#,##0.00"/>
        <fill>
          <patternFill patternType="solid">
            <bgColor theme="0"/>
          </patternFill>
        </fill>
        <alignment horizontal="right" vertical="top" readingOrder="0"/>
        <border outline="0">
          <left style="thin">
            <color indexed="64"/>
          </left>
          <top style="thin">
            <color indexed="64"/>
          </top>
          <bottom style="thin">
            <color indexed="64"/>
          </bottom>
        </border>
      </ndxf>
    </rcc>
    <rcc rId="0" sId="2" dxf="1">
      <nc r="E63" t="inlineStr">
        <is>
          <t>N/A</t>
        </is>
      </nc>
      <ndxf>
        <font>
          <sz val="11"/>
          <color theme="1"/>
          <name val="Arial"/>
          <scheme val="none"/>
        </font>
        <numFmt numFmtId="4" formatCode="#,##0.00"/>
        <fill>
          <patternFill patternType="solid">
            <bgColor theme="0"/>
          </patternFill>
        </fill>
        <alignment horizontal="right" vertical="top" readingOrder="0"/>
        <border outline="0">
          <left style="thin">
            <color indexed="64"/>
          </left>
          <right style="thin">
            <color indexed="64"/>
          </right>
          <top style="thin">
            <color indexed="64"/>
          </top>
          <bottom style="thin">
            <color indexed="64"/>
          </bottom>
        </border>
      </ndxf>
    </rcc>
    <rcc rId="0" sId="2" dxf="1">
      <nc r="F63" t="inlineStr">
        <is>
          <t>N/A</t>
        </is>
      </nc>
      <ndxf>
        <font>
          <sz val="11"/>
          <color theme="1"/>
          <name val="Arial"/>
          <scheme val="none"/>
        </font>
        <numFmt numFmtId="4" formatCode="#,##0.00"/>
        <fill>
          <patternFill patternType="solid">
            <bgColor theme="0"/>
          </patternFill>
        </fill>
        <alignment horizontal="right" vertical="top" readingOrder="0"/>
        <border outline="0">
          <left style="thin">
            <color indexed="64"/>
          </left>
          <right style="thin">
            <color indexed="64"/>
          </right>
          <top style="thin">
            <color indexed="64"/>
          </top>
          <bottom style="thin">
            <color indexed="64"/>
          </bottom>
        </border>
      </ndxf>
    </rcc>
    <rcc rId="0" sId="2" dxf="1">
      <nc r="G63" t="inlineStr">
        <is>
          <t>N/A</t>
        </is>
      </nc>
      <ndxf>
        <font>
          <sz val="11"/>
          <color theme="1"/>
          <name val="Arial"/>
          <scheme val="none"/>
        </font>
        <numFmt numFmtId="4" formatCode="#,##0.00"/>
        <fill>
          <patternFill patternType="solid">
            <bgColor theme="0"/>
          </patternFill>
        </fill>
        <alignment horizontal="right" vertical="top" readingOrder="0"/>
        <border outline="0">
          <left style="thin">
            <color indexed="64"/>
          </left>
          <right style="thin">
            <color indexed="64"/>
          </right>
          <top style="thin">
            <color indexed="64"/>
          </top>
          <bottom style="thin">
            <color indexed="64"/>
          </bottom>
        </border>
      </ndxf>
    </rcc>
    <rcc rId="0" sId="2" dxf="1">
      <nc r="H63" t="inlineStr">
        <is>
          <t>N/A</t>
        </is>
      </nc>
      <ndxf>
        <font>
          <sz val="11"/>
          <color theme="1"/>
          <name val="Arial"/>
          <scheme val="none"/>
        </font>
        <numFmt numFmtId="4" formatCode="#,##0.00"/>
        <fill>
          <patternFill patternType="solid">
            <bgColor theme="0"/>
          </patternFill>
        </fill>
        <alignment horizontal="right" vertical="top" readingOrder="0"/>
        <border outline="0">
          <left style="thin">
            <color indexed="64"/>
          </left>
          <right style="thin">
            <color indexed="64"/>
          </right>
          <top style="thin">
            <color indexed="64"/>
          </top>
          <bottom style="thin">
            <color indexed="64"/>
          </bottom>
        </border>
      </ndxf>
    </rcc>
  </rrc>
  <rrc rId="3767" sId="2" ref="A63:XFD63" action="deleteRow">
    <undo index="0" exp="area" ref3D="1" dr="$B$1:$D$1048576" dn="Z_56511514_C106_4A14_9D9B_2736F085355C_.wvu.Cols" sId="2"/>
    <undo index="0" exp="area" ref3D="1" dr="$B$1:$D$1048576" dn="Z_4C9718BF_61F1_41C2_A52E_B816D4DE591F_.wvu.Cols" sId="2"/>
    <rfmt sheetId="2" xfDxf="1" sqref="A63:XFD63" start="0" length="0">
      <dxf>
        <fill>
          <patternFill patternType="solid">
            <bgColor theme="0"/>
          </patternFill>
        </fill>
      </dxf>
    </rfmt>
    <rcc rId="0" sId="2" dxf="1">
      <nc r="A63" t="inlineStr">
        <is>
          <t>Disposal of animal carcass(New)</t>
        </is>
      </nc>
      <ndxf>
        <font>
          <b/>
          <sz val="11"/>
          <color auto="1"/>
          <name val="Arial"/>
          <scheme val="none"/>
        </font>
        <border outline="0">
          <left style="medium">
            <color indexed="64"/>
          </left>
          <right style="thin">
            <color indexed="64"/>
          </right>
          <top style="thin">
            <color indexed="64"/>
          </top>
          <bottom style="thin">
            <color indexed="64"/>
          </bottom>
        </border>
      </ndxf>
    </rcc>
    <rfmt sheetId="2" sqref="C63" start="0" length="0">
      <dxf>
        <font>
          <sz val="11"/>
          <color theme="1"/>
          <name val="Arial"/>
          <scheme val="none"/>
        </font>
        <border outline="0">
          <left style="thin">
            <color indexed="64"/>
          </left>
          <top style="thin">
            <color indexed="64"/>
          </top>
          <bottom style="thin">
            <color indexed="64"/>
          </bottom>
        </border>
      </dxf>
    </rfmt>
    <rfmt sheetId="2" sqref="D63" start="0" length="0">
      <dxf>
        <font>
          <sz val="11"/>
          <color theme="1"/>
          <name val="Arial"/>
          <scheme val="none"/>
        </font>
        <alignment horizontal="right" vertical="top" readingOrder="0"/>
        <border outline="0">
          <left style="thin">
            <color indexed="64"/>
          </left>
          <top style="thin">
            <color indexed="64"/>
          </top>
          <bottom style="thin">
            <color indexed="64"/>
          </bottom>
        </border>
      </dxf>
    </rfmt>
    <rfmt sheetId="2" sqref="E63" start="0" length="0">
      <dxf>
        <border outline="0">
          <left style="thin">
            <color indexed="64"/>
          </left>
          <right style="thin">
            <color indexed="64"/>
          </right>
          <top style="thin">
            <color indexed="64"/>
          </top>
          <bottom style="thin">
            <color indexed="64"/>
          </bottom>
        </border>
      </dxf>
    </rfmt>
    <rfmt sheetId="2" sqref="F63" start="0" length="0">
      <dxf>
        <border outline="0">
          <left style="thin">
            <color indexed="64"/>
          </left>
          <right style="thin">
            <color indexed="64"/>
          </right>
          <top style="thin">
            <color indexed="64"/>
          </top>
          <bottom style="thin">
            <color indexed="64"/>
          </bottom>
        </border>
      </dxf>
    </rfmt>
    <rfmt sheetId="2" sqref="G63" start="0" length="0">
      <dxf>
        <border outline="0">
          <left style="thin">
            <color indexed="64"/>
          </left>
          <right style="thin">
            <color indexed="64"/>
          </right>
          <top style="thin">
            <color indexed="64"/>
          </top>
          <bottom style="thin">
            <color indexed="64"/>
          </bottom>
        </border>
      </dxf>
    </rfmt>
    <rfmt sheetId="2" sqref="H63" start="0" length="0">
      <dxf>
        <border outline="0">
          <left style="thin">
            <color indexed="64"/>
          </left>
          <right style="thin">
            <color indexed="64"/>
          </right>
          <top style="thin">
            <color indexed="64"/>
          </top>
          <bottom style="thin">
            <color indexed="64"/>
          </bottom>
        </border>
      </dxf>
    </rfmt>
  </rrc>
  <rrc rId="3768" sId="2" ref="A63:XFD63" action="deleteRow">
    <undo index="0" exp="area" ref3D="1" dr="$B$1:$D$1048576" dn="Z_56511514_C106_4A14_9D9B_2736F085355C_.wvu.Cols" sId="2"/>
    <undo index="0" exp="area" ref3D="1" dr="$B$1:$D$1048576" dn="Z_4C9718BF_61F1_41C2_A52E_B816D4DE591F_.wvu.Cols" sId="2"/>
    <rfmt sheetId="2" xfDxf="1" sqref="A63:XFD63" start="0" length="0">
      <dxf>
        <fill>
          <patternFill patternType="solid">
            <bgColor theme="0"/>
          </patternFill>
        </fill>
      </dxf>
    </rfmt>
    <rcc rId="0" sId="2" dxf="1">
      <nc r="A63" t="inlineStr">
        <is>
          <t>Large stock(cow, donkey, etc)</t>
        </is>
      </nc>
      <ndxf>
        <font>
          <sz val="11"/>
          <color auto="1"/>
          <name val="Arial"/>
          <scheme val="none"/>
        </font>
        <alignment horizontal="left" vertical="top" readingOrder="0"/>
        <border outline="0">
          <left style="thin">
            <color indexed="64"/>
          </left>
          <right style="thin">
            <color indexed="64"/>
          </right>
          <top style="thin">
            <color indexed="64"/>
          </top>
          <bottom style="thin">
            <color indexed="64"/>
          </bottom>
        </border>
      </ndxf>
    </rcc>
    <rcc rId="0" sId="2" s="1" dxf="1">
      <nc r="B63" t="inlineStr">
        <is>
          <t>N/A</t>
        </is>
      </nc>
      <ndxf>
        <font>
          <sz val="11"/>
          <color theme="1"/>
          <name val="Arial"/>
          <scheme val="none"/>
        </font>
        <numFmt numFmtId="164" formatCode="_(* #,##0.00_);_(* \(#,##0.00\);_(* &quot;-&quot;??_);_(@_)"/>
      </ndxf>
    </rcc>
    <rcc rId="0" sId="2" s="1" dxf="1">
      <nc r="C63" t="inlineStr">
        <is>
          <t>N/A</t>
        </is>
      </nc>
      <ndxf>
        <font>
          <sz val="11"/>
          <color theme="1"/>
          <name val="Arial"/>
          <scheme val="none"/>
        </font>
        <numFmt numFmtId="164" formatCode="_(* #,##0.00_);_(* \(#,##0.00\);_(* &quot;-&quot;??_);_(@_)"/>
        <border outline="0">
          <left style="thin">
            <color indexed="64"/>
          </left>
          <top style="thin">
            <color indexed="64"/>
          </top>
          <bottom style="thin">
            <color indexed="64"/>
          </bottom>
        </border>
      </ndxf>
    </rcc>
    <rcc rId="0" sId="2" s="1" dxf="1">
      <nc r="D63" t="inlineStr">
        <is>
          <t>N/A</t>
        </is>
      </nc>
      <ndxf>
        <font>
          <sz val="11"/>
          <color theme="1"/>
          <name val="Arial"/>
          <scheme val="none"/>
        </font>
        <numFmt numFmtId="164" formatCode="_(* #,##0.00_);_(* \(#,##0.00\);_(* &quot;-&quot;??_);_(@_)"/>
        <alignment horizontal="right" readingOrder="0"/>
        <border outline="0">
          <left style="thin">
            <color indexed="64"/>
          </left>
          <top style="thin">
            <color indexed="64"/>
          </top>
          <bottom style="thin">
            <color indexed="64"/>
          </bottom>
        </border>
      </ndxf>
    </rcc>
    <rcc rId="0" sId="2" dxf="1">
      <nc r="E63" t="inlineStr">
        <is>
          <t>N/A</t>
        </is>
      </nc>
      <ndxf>
        <font>
          <sz val="11"/>
          <color theme="1"/>
          <name val="Arial"/>
          <scheme val="none"/>
        </font>
        <numFmt numFmtId="4" formatCode="#,##0.00"/>
        <alignment horizontal="right" vertical="top" readingOrder="0"/>
        <border outline="0">
          <left style="thin">
            <color indexed="64"/>
          </left>
          <right style="thin">
            <color indexed="64"/>
          </right>
          <top style="thin">
            <color indexed="64"/>
          </top>
          <bottom style="thin">
            <color indexed="64"/>
          </bottom>
        </border>
      </ndxf>
    </rcc>
    <rcc rId="0" sId="2" dxf="1">
      <nc r="F63" t="inlineStr">
        <is>
          <t>N/A</t>
        </is>
      </nc>
      <ndxf>
        <font>
          <sz val="11"/>
          <color theme="1"/>
          <name val="Arial"/>
          <scheme val="none"/>
        </font>
        <numFmt numFmtId="4" formatCode="#,##0.00"/>
        <alignment horizontal="right" vertical="top" readingOrder="0"/>
        <border outline="0">
          <left style="thin">
            <color indexed="64"/>
          </left>
          <right style="thin">
            <color indexed="64"/>
          </right>
          <top style="thin">
            <color indexed="64"/>
          </top>
          <bottom style="thin">
            <color indexed="64"/>
          </bottom>
        </border>
      </ndxf>
    </rcc>
    <rcc rId="0" sId="2" dxf="1">
      <nc r="G63" t="inlineStr">
        <is>
          <t>N/A</t>
        </is>
      </nc>
      <ndxf>
        <font>
          <sz val="11"/>
          <color theme="1"/>
          <name val="Arial"/>
          <scheme val="none"/>
        </font>
        <numFmt numFmtId="4" formatCode="#,##0.00"/>
        <alignment horizontal="right" vertical="top" readingOrder="0"/>
        <border outline="0">
          <left style="thin">
            <color indexed="64"/>
          </left>
          <right style="thin">
            <color indexed="64"/>
          </right>
          <top style="thin">
            <color indexed="64"/>
          </top>
          <bottom style="thin">
            <color indexed="64"/>
          </bottom>
        </border>
      </ndxf>
    </rcc>
    <rcc rId="0" sId="2" dxf="1">
      <nc r="H63" t="inlineStr">
        <is>
          <t>N/A</t>
        </is>
      </nc>
      <ndxf>
        <font>
          <sz val="11"/>
          <color theme="1"/>
          <name val="Arial"/>
          <scheme val="none"/>
        </font>
        <numFmt numFmtId="4" formatCode="#,##0.00"/>
        <alignment horizontal="right" vertical="top" readingOrder="0"/>
        <border outline="0">
          <left style="thin">
            <color indexed="64"/>
          </left>
          <right style="thin">
            <color indexed="64"/>
          </right>
          <top style="thin">
            <color indexed="64"/>
          </top>
          <bottom style="thin">
            <color indexed="64"/>
          </bottom>
        </border>
      </ndxf>
    </rcc>
  </rrc>
  <rrc rId="3769" sId="2" ref="A63:XFD63" action="deleteRow">
    <undo index="0" exp="area" ref3D="1" dr="$B$1:$D$1048576" dn="Z_56511514_C106_4A14_9D9B_2736F085355C_.wvu.Cols" sId="2"/>
    <undo index="0" exp="area" ref3D="1" dr="$B$1:$D$1048576" dn="Z_4C9718BF_61F1_41C2_A52E_B816D4DE591F_.wvu.Cols" sId="2"/>
    <rfmt sheetId="2" xfDxf="1" sqref="A63:XFD63" start="0" length="0">
      <dxf>
        <fill>
          <patternFill patternType="solid">
            <bgColor theme="0"/>
          </patternFill>
        </fill>
      </dxf>
    </rfmt>
    <rcc rId="0" sId="2" dxf="1">
      <nc r="A63" t="inlineStr">
        <is>
          <t>Small Stock(goat, sheep, dog,cat, pig, poultry, etc)</t>
        </is>
      </nc>
      <ndxf>
        <font>
          <sz val="11"/>
          <color auto="1"/>
          <name val="Arial"/>
          <scheme val="none"/>
        </font>
        <border outline="0">
          <left style="thin">
            <color indexed="64"/>
          </left>
          <right style="thin">
            <color indexed="64"/>
          </right>
          <top style="thin">
            <color indexed="64"/>
          </top>
          <bottom style="thin">
            <color indexed="64"/>
          </bottom>
        </border>
      </ndxf>
    </rcc>
    <rcc rId="0" sId="2" s="1" dxf="1">
      <nc r="B63" t="inlineStr">
        <is>
          <t>N/A</t>
        </is>
      </nc>
      <ndxf>
        <font>
          <sz val="11"/>
          <color theme="1"/>
          <name val="Arial"/>
          <scheme val="none"/>
        </font>
        <numFmt numFmtId="164" formatCode="_(* #,##0.00_);_(* \(#,##0.00\);_(* &quot;-&quot;??_);_(@_)"/>
      </ndxf>
    </rcc>
    <rcc rId="0" sId="2" s="1" dxf="1">
      <nc r="C63" t="inlineStr">
        <is>
          <t>N/A</t>
        </is>
      </nc>
      <ndxf>
        <font>
          <sz val="11"/>
          <color theme="1"/>
          <name val="Arial"/>
          <scheme val="none"/>
        </font>
        <numFmt numFmtId="164" formatCode="_(* #,##0.00_);_(* \(#,##0.00\);_(* &quot;-&quot;??_);_(@_)"/>
        <border outline="0">
          <left style="thin">
            <color indexed="64"/>
          </left>
          <top style="thin">
            <color indexed="64"/>
          </top>
          <bottom style="thin">
            <color indexed="64"/>
          </bottom>
        </border>
      </ndxf>
    </rcc>
    <rcc rId="0" sId="2" s="1" dxf="1">
      <nc r="D63" t="inlineStr">
        <is>
          <t>N/A</t>
        </is>
      </nc>
      <ndxf>
        <font>
          <sz val="11"/>
          <color theme="1"/>
          <name val="Arial"/>
          <scheme val="none"/>
        </font>
        <numFmt numFmtId="164" formatCode="_(* #,##0.00_);_(* \(#,##0.00\);_(* &quot;-&quot;??_);_(@_)"/>
        <alignment horizontal="right" readingOrder="0"/>
        <border outline="0">
          <left style="thin">
            <color indexed="64"/>
          </left>
          <top style="thin">
            <color indexed="64"/>
          </top>
          <bottom style="thin">
            <color indexed="64"/>
          </bottom>
        </border>
      </ndxf>
    </rcc>
    <rcc rId="0" sId="2" dxf="1">
      <nc r="E63" t="inlineStr">
        <is>
          <t>N/A</t>
        </is>
      </nc>
      <ndxf>
        <font>
          <sz val="11"/>
          <color theme="1"/>
          <name val="Arial"/>
          <scheme val="none"/>
        </font>
        <numFmt numFmtId="4" formatCode="#,##0.00"/>
        <alignment horizontal="right" vertical="top" readingOrder="0"/>
        <border outline="0">
          <left style="thin">
            <color indexed="64"/>
          </left>
          <right style="thin">
            <color indexed="64"/>
          </right>
          <top style="thin">
            <color indexed="64"/>
          </top>
          <bottom style="thin">
            <color indexed="64"/>
          </bottom>
        </border>
      </ndxf>
    </rcc>
    <rcc rId="0" sId="2" dxf="1">
      <nc r="F63" t="inlineStr">
        <is>
          <t>N/A</t>
        </is>
      </nc>
      <ndxf>
        <font>
          <sz val="11"/>
          <color theme="1"/>
          <name val="Arial"/>
          <scheme val="none"/>
        </font>
        <numFmt numFmtId="4" formatCode="#,##0.00"/>
        <alignment horizontal="right" vertical="top" readingOrder="0"/>
        <border outline="0">
          <left style="thin">
            <color indexed="64"/>
          </left>
          <right style="thin">
            <color indexed="64"/>
          </right>
          <top style="thin">
            <color indexed="64"/>
          </top>
          <bottom style="thin">
            <color indexed="64"/>
          </bottom>
        </border>
      </ndxf>
    </rcc>
    <rcc rId="0" sId="2" dxf="1">
      <nc r="G63" t="inlineStr">
        <is>
          <t>N/A</t>
        </is>
      </nc>
      <ndxf>
        <font>
          <sz val="11"/>
          <color theme="1"/>
          <name val="Arial"/>
          <scheme val="none"/>
        </font>
        <numFmt numFmtId="4" formatCode="#,##0.00"/>
        <alignment horizontal="right" vertical="top" readingOrder="0"/>
        <border outline="0">
          <left style="thin">
            <color indexed="64"/>
          </left>
          <right style="thin">
            <color indexed="64"/>
          </right>
          <top style="thin">
            <color indexed="64"/>
          </top>
          <bottom style="thin">
            <color indexed="64"/>
          </bottom>
        </border>
      </ndxf>
    </rcc>
    <rcc rId="0" sId="2" dxf="1">
      <nc r="H63" t="inlineStr">
        <is>
          <t>N/A</t>
        </is>
      </nc>
      <ndxf>
        <font>
          <sz val="11"/>
          <color theme="1"/>
          <name val="Arial"/>
          <scheme val="none"/>
        </font>
        <numFmt numFmtId="4" formatCode="#,##0.00"/>
        <alignment horizontal="right" vertical="top" readingOrder="0"/>
        <border outline="0">
          <left style="thin">
            <color indexed="64"/>
          </left>
          <right style="thin">
            <color indexed="64"/>
          </right>
          <top style="thin">
            <color indexed="64"/>
          </top>
          <bottom style="thin">
            <color indexed="64"/>
          </bottom>
        </border>
      </ndxf>
    </rcc>
  </rrc>
  <rrc rId="3770" sId="2" ref="A57:XFD57" action="deleteRow">
    <undo index="0" exp="area" ref3D="1" dr="$B$1:$D$1048576" dn="Z_56511514_C106_4A14_9D9B_2736F085355C_.wvu.Cols" sId="2"/>
    <undo index="0" exp="area" ref3D="1" dr="$B$1:$D$1048576" dn="Z_4C9718BF_61F1_41C2_A52E_B816D4DE591F_.wvu.Cols" sId="2"/>
    <rfmt sheetId="2" xfDxf="1" sqref="A57:XFD57" start="0" length="0"/>
    <rcc rId="0" sId="2" dxf="1">
      <nc r="A57" t="inlineStr">
        <is>
          <t>Industrial and Non-Hazodous mining Waste</t>
        </is>
      </nc>
      <ndxf>
        <font>
          <sz val="11"/>
          <color auto="1"/>
          <name val="Arial"/>
          <scheme val="none"/>
        </font>
        <fill>
          <patternFill patternType="solid">
            <bgColor theme="0"/>
          </patternFill>
        </fill>
        <border outline="0">
          <left style="medium">
            <color indexed="64"/>
          </left>
          <right style="thin">
            <color indexed="64"/>
          </right>
          <top style="thin">
            <color indexed="64"/>
          </top>
          <bottom style="thin">
            <color indexed="64"/>
          </bottom>
        </border>
      </ndxf>
    </rcc>
    <rcc rId="0" sId="2" dxf="1">
      <nc r="B57" t="inlineStr">
        <is>
          <t>R380.00 per kg</t>
        </is>
      </nc>
      <ndxf>
        <font>
          <sz val="11"/>
          <color theme="1"/>
          <name val="Arial"/>
          <scheme val="none"/>
        </font>
        <numFmt numFmtId="4" formatCode="#,##0.00"/>
        <fill>
          <patternFill patternType="solid">
            <bgColor theme="0"/>
          </patternFill>
        </fill>
        <border outline="0">
          <left style="thin">
            <color indexed="64"/>
          </left>
          <top style="thin">
            <color indexed="64"/>
          </top>
          <bottom style="thin">
            <color indexed="64"/>
          </bottom>
        </border>
      </ndxf>
    </rcc>
    <rcc rId="0" sId="2" dxf="1">
      <nc r="C57" t="inlineStr">
        <is>
          <t>R150 per ton</t>
        </is>
      </nc>
      <ndxf>
        <font>
          <sz val="11"/>
          <color auto="1"/>
          <name val="Arial"/>
          <scheme val="none"/>
        </font>
        <numFmt numFmtId="4" formatCode="#,##0.00"/>
        <fill>
          <patternFill patternType="solid">
            <bgColor theme="0"/>
          </patternFill>
        </fill>
        <border outline="0">
          <left style="thin">
            <color indexed="64"/>
          </left>
          <top style="thin">
            <color indexed="64"/>
          </top>
          <bottom style="thin">
            <color indexed="64"/>
          </bottom>
        </border>
      </ndxf>
    </rcc>
    <rcc rId="0" sId="2" dxf="1" numFmtId="4">
      <nc r="D57">
        <v>170</v>
      </nc>
      <ndxf>
        <font>
          <sz val="11"/>
          <color auto="1"/>
          <name val="Arial"/>
          <scheme val="none"/>
        </font>
        <numFmt numFmtId="4" formatCode="#,##0.00"/>
        <fill>
          <patternFill patternType="solid">
            <bgColor theme="0"/>
          </patternFill>
        </fill>
        <alignment horizontal="right" vertical="top" readingOrder="0"/>
        <border outline="0">
          <left style="thin">
            <color indexed="64"/>
          </left>
          <top style="thin">
            <color indexed="64"/>
          </top>
          <bottom style="thin">
            <color indexed="64"/>
          </bottom>
        </border>
      </ndxf>
    </rcc>
    <rfmt sheetId="2" sqref="E57" start="0" length="0">
      <dxf>
        <border outline="0">
          <left style="thin">
            <color indexed="64"/>
          </left>
          <right style="thin">
            <color indexed="64"/>
          </right>
          <top style="thin">
            <color indexed="64"/>
          </top>
          <bottom style="thin">
            <color indexed="64"/>
          </bottom>
        </border>
      </dxf>
    </rfmt>
    <rfmt sheetId="2" sqref="F57" start="0" length="0">
      <dxf>
        <border outline="0">
          <left style="thin">
            <color indexed="64"/>
          </left>
          <right style="thin">
            <color indexed="64"/>
          </right>
          <top style="thin">
            <color indexed="64"/>
          </top>
          <bottom style="thin">
            <color indexed="64"/>
          </bottom>
        </border>
      </dxf>
    </rfmt>
    <rfmt sheetId="2" sqref="G57" start="0" length="0">
      <dxf>
        <font>
          <sz val="11"/>
          <color theme="1"/>
          <name val="Arial"/>
          <scheme val="none"/>
        </font>
        <border outline="0">
          <left style="thin">
            <color indexed="64"/>
          </left>
          <top style="thin">
            <color indexed="64"/>
          </top>
          <bottom style="thin">
            <color indexed="64"/>
          </bottom>
        </border>
      </dxf>
    </rfmt>
    <rfmt sheetId="2" sqref="H57" start="0" length="0">
      <dxf>
        <border outline="0">
          <left style="thin">
            <color indexed="64"/>
          </left>
          <right style="thin">
            <color indexed="64"/>
          </right>
          <top style="thin">
            <color indexed="64"/>
          </top>
          <bottom style="thin">
            <color indexed="64"/>
          </bottom>
        </border>
      </dxf>
    </rfmt>
  </rrc>
  <rrc rId="3771" sId="2" ref="A63:XFD63" action="deleteRow">
    <undo index="0" exp="area" ref3D="1" dr="$B$1:$D$1048576" dn="Z_56511514_C106_4A14_9D9B_2736F085355C_.wvu.Cols" sId="2"/>
    <undo index="0" exp="area" ref3D="1" dr="$B$1:$D$1048576" dn="Z_4C9718BF_61F1_41C2_A52E_B816D4DE591F_.wvu.Cols" sId="2"/>
    <rfmt sheetId="2" xfDxf="1" sqref="A63:XFD63" start="0" length="0"/>
    <rfmt sheetId="2" sqref="A63" start="0" length="0">
      <dxf>
        <font>
          <b/>
          <sz val="11"/>
          <color auto="1"/>
          <name val="Arial"/>
          <scheme val="none"/>
        </font>
        <fill>
          <patternFill patternType="solid">
            <bgColor theme="5"/>
          </patternFill>
        </fill>
        <alignment horizontal="left" vertical="top" readingOrder="0"/>
        <border outline="0">
          <left style="medium">
            <color indexed="64"/>
          </left>
          <right style="thin">
            <color indexed="64"/>
          </right>
          <top style="thin">
            <color indexed="64"/>
          </top>
          <bottom style="thin">
            <color indexed="64"/>
          </bottom>
        </border>
      </dxf>
    </rfmt>
    <rcc rId="0" sId="2" dxf="1">
      <nc r="B63" t="inlineStr">
        <is>
          <t>2016/2017</t>
        </is>
      </nc>
      <ndxf>
        <font>
          <b/>
          <sz val="11"/>
          <color theme="1"/>
          <name val="Arial"/>
          <scheme val="none"/>
        </font>
        <fill>
          <patternFill patternType="solid">
            <bgColor theme="5"/>
          </patternFill>
        </fill>
      </ndxf>
    </rcc>
    <rcc rId="0" sId="2" dxf="1">
      <nc r="C63" t="inlineStr">
        <is>
          <t>2017/2018</t>
        </is>
      </nc>
      <ndxf>
        <font>
          <b/>
          <sz val="11"/>
          <color theme="1"/>
          <name val="Arial"/>
          <scheme val="none"/>
        </font>
        <fill>
          <patternFill patternType="solid">
            <bgColor theme="5"/>
          </patternFill>
        </fill>
      </ndxf>
    </rcc>
    <rcc rId="0" sId="2" dxf="1">
      <nc r="D63" t="inlineStr">
        <is>
          <t>2018/2019</t>
        </is>
      </nc>
      <ndxf>
        <font>
          <b/>
          <sz val="11"/>
          <color theme="1"/>
          <name val="Arial"/>
          <scheme val="none"/>
        </font>
        <fill>
          <patternFill patternType="solid">
            <bgColor theme="5"/>
          </patternFill>
        </fill>
        <border outline="0">
          <left style="thin">
            <color indexed="64"/>
          </left>
          <top style="thin">
            <color indexed="64"/>
          </top>
          <bottom style="thin">
            <color indexed="64"/>
          </bottom>
        </border>
      </ndxf>
    </rcc>
    <rcc rId="0" sId="2" dxf="1">
      <nc r="E63" t="inlineStr">
        <is>
          <t>2019/2020</t>
        </is>
      </nc>
      <ndxf>
        <font>
          <b/>
          <sz val="14"/>
          <color theme="1"/>
          <name val="Calibri"/>
          <scheme val="minor"/>
        </font>
        <fill>
          <patternFill patternType="solid">
            <bgColor theme="5"/>
          </patternFill>
        </fill>
        <border outline="0">
          <left style="thin">
            <color indexed="64"/>
          </left>
          <right style="thin">
            <color indexed="64"/>
          </right>
          <top style="thin">
            <color indexed="64"/>
          </top>
          <bottom style="thin">
            <color indexed="64"/>
          </bottom>
        </border>
      </ndxf>
    </rcc>
    <rcc rId="0" sId="2" dxf="1">
      <nc r="F63" t="inlineStr">
        <is>
          <t>2020/2021</t>
        </is>
      </nc>
      <ndxf>
        <font>
          <b/>
          <sz val="14"/>
          <color theme="1"/>
          <name val="Calibri"/>
          <scheme val="minor"/>
        </font>
        <fill>
          <patternFill patternType="solid">
            <bgColor theme="5"/>
          </patternFill>
        </fill>
        <border outline="0">
          <left style="thin">
            <color indexed="64"/>
          </left>
          <right style="thin">
            <color indexed="64"/>
          </right>
          <top style="thin">
            <color indexed="64"/>
          </top>
          <bottom style="thin">
            <color indexed="64"/>
          </bottom>
        </border>
      </ndxf>
    </rcc>
    <rcc rId="0" sId="2" dxf="1">
      <nc r="G63" t="inlineStr">
        <is>
          <t>2021/2022</t>
        </is>
      </nc>
      <ndxf>
        <font>
          <b/>
          <sz val="14"/>
          <color theme="1"/>
          <name val="Calibri"/>
          <scheme val="minor"/>
        </font>
        <fill>
          <patternFill patternType="solid">
            <bgColor theme="5"/>
          </patternFill>
        </fill>
        <border outline="0">
          <left style="thin">
            <color indexed="64"/>
          </left>
          <top style="thin">
            <color indexed="64"/>
          </top>
          <bottom style="thin">
            <color indexed="64"/>
          </bottom>
        </border>
      </ndxf>
    </rcc>
    <rcc rId="0" sId="2" dxf="1">
      <nc r="H63" t="inlineStr">
        <is>
          <t>2022/2023</t>
        </is>
      </nc>
      <ndxf>
        <font>
          <b/>
          <sz val="14"/>
          <color theme="1"/>
          <name val="Calibri"/>
          <scheme val="minor"/>
        </font>
        <fill>
          <patternFill patternType="solid">
            <bgColor theme="5"/>
          </patternFill>
        </fill>
        <border outline="0">
          <left style="thin">
            <color indexed="64"/>
          </left>
          <top style="thin">
            <color indexed="64"/>
          </top>
          <bottom style="thin">
            <color indexed="64"/>
          </bottom>
        </border>
      </ndxf>
    </rcc>
  </rrc>
  <rrc rId="3772" sId="2" ref="A63:XFD63" action="deleteRow">
    <undo index="0" exp="area" ref3D="1" dr="$B$1:$D$1048576" dn="Z_56511514_C106_4A14_9D9B_2736F085355C_.wvu.Cols" sId="2"/>
    <undo index="0" exp="area" ref3D="1" dr="$B$1:$D$1048576" dn="Z_4C9718BF_61F1_41C2_A52E_B816D4DE591F_.wvu.Cols" sId="2"/>
    <rfmt sheetId="2" xfDxf="1" sqref="A63:XFD63" start="0" length="0"/>
    <rcc rId="0" sId="2" dxf="1">
      <nc r="A63" t="inlineStr">
        <is>
          <t>Ga- Ledwaba</t>
        </is>
      </nc>
      <ndxf>
        <font>
          <b/>
          <sz val="11"/>
          <color auto="1"/>
          <name val="Arial"/>
          <scheme val="none"/>
        </font>
        <fill>
          <patternFill patternType="solid">
            <bgColor rgb="FFFFFF00"/>
          </patternFill>
        </fill>
        <border outline="0">
          <left style="medium">
            <color indexed="64"/>
          </left>
          <right style="thin">
            <color indexed="64"/>
          </right>
          <top style="thin">
            <color indexed="64"/>
          </top>
          <bottom style="medium">
            <color indexed="64"/>
          </bottom>
        </border>
      </ndxf>
    </rcc>
    <rfmt sheetId="2" sqref="B63" start="0" length="0">
      <dxf>
        <fill>
          <patternFill patternType="solid">
            <bgColor rgb="FFFFFF00"/>
          </patternFill>
        </fill>
      </dxf>
    </rfmt>
    <rfmt sheetId="2" sqref="C63" start="0" length="0">
      <dxf>
        <fill>
          <patternFill patternType="solid">
            <bgColor rgb="FFFFFF00"/>
          </patternFill>
        </fill>
      </dxf>
    </rfmt>
    <rfmt sheetId="2" sqref="D63" start="0" length="0">
      <dxf>
        <fill>
          <patternFill patternType="solid">
            <bgColor rgb="FFFFFF00"/>
          </patternFill>
        </fill>
        <border outline="0">
          <left style="thin">
            <color indexed="64"/>
          </left>
          <top style="thin">
            <color indexed="64"/>
          </top>
          <bottom style="thin">
            <color indexed="64"/>
          </bottom>
        </border>
      </dxf>
    </rfmt>
    <rfmt sheetId="2" sqref="E63" start="0" length="0">
      <dxf>
        <fill>
          <patternFill patternType="solid">
            <bgColor rgb="FFFFFF00"/>
          </patternFill>
        </fill>
        <border outline="0">
          <left style="thin">
            <color indexed="64"/>
          </left>
          <right style="thin">
            <color indexed="64"/>
          </right>
          <top style="thin">
            <color indexed="64"/>
          </top>
          <bottom style="thin">
            <color indexed="64"/>
          </bottom>
        </border>
      </dxf>
    </rfmt>
    <rfmt sheetId="2" sqref="F63" start="0" length="0">
      <dxf>
        <fill>
          <patternFill patternType="solid">
            <bgColor rgb="FFFFFF00"/>
          </patternFill>
        </fill>
        <border outline="0">
          <left style="thin">
            <color indexed="64"/>
          </left>
          <right style="thin">
            <color indexed="64"/>
          </right>
          <top style="thin">
            <color indexed="64"/>
          </top>
          <bottom style="thin">
            <color indexed="64"/>
          </bottom>
        </border>
      </dxf>
    </rfmt>
    <rfmt sheetId="2" sqref="G63" start="0" length="0">
      <dxf>
        <fill>
          <patternFill patternType="solid">
            <bgColor rgb="FFFFFF00"/>
          </patternFill>
        </fill>
        <border outline="0">
          <left style="thin">
            <color indexed="64"/>
          </left>
          <top style="thin">
            <color indexed="64"/>
          </top>
          <bottom style="thin">
            <color indexed="64"/>
          </bottom>
        </border>
      </dxf>
    </rfmt>
    <rfmt sheetId="2" sqref="H63" start="0" length="0">
      <dxf>
        <fill>
          <patternFill patternType="solid">
            <bgColor rgb="FFFFFF00"/>
          </patternFill>
        </fill>
        <border outline="0">
          <left style="thin">
            <color indexed="64"/>
          </left>
          <top style="thin">
            <color indexed="64"/>
          </top>
          <bottom style="thin">
            <color indexed="64"/>
          </bottom>
        </border>
      </dxf>
    </rfmt>
  </rrc>
  <rrc rId="3773" sId="2" ref="A63:XFD63" action="deleteRow">
    <undo index="0" exp="area" ref3D="1" dr="$B$1:$D$1048576" dn="Z_56511514_C106_4A14_9D9B_2736F085355C_.wvu.Cols" sId="2"/>
    <undo index="0" exp="area" ref3D="1" dr="$B$1:$D$1048576" dn="Z_4C9718BF_61F1_41C2_A52E_B816D4DE591F_.wvu.Cols" sId="2"/>
    <rfmt sheetId="2" xfDxf="1" sqref="A63:XFD63" start="0" length="0"/>
    <rcc rId="0" sId="2" dxf="1">
      <nc r="A63" t="inlineStr">
        <is>
          <t>Single grave(Resident)</t>
        </is>
      </nc>
      <ndxf>
        <font>
          <sz val="11"/>
          <color auto="1"/>
          <name val="Arial"/>
          <scheme val="none"/>
        </font>
        <border outline="0">
          <left style="medium">
            <color indexed="64"/>
          </left>
          <right style="thin">
            <color indexed="64"/>
          </right>
          <bottom style="thin">
            <color indexed="64"/>
          </bottom>
        </border>
      </ndxf>
    </rcc>
    <rcc rId="0" sId="2" s="1" dxf="1" numFmtId="34">
      <nc r="B63">
        <v>300</v>
      </nc>
      <ndxf>
        <font>
          <sz val="11"/>
          <color theme="1"/>
          <name val="Arial"/>
          <scheme val="none"/>
        </font>
        <numFmt numFmtId="164" formatCode="_(* #,##0.00_);_(* \(#,##0.00\);_(* &quot;-&quot;??_);_(@_)"/>
        <border outline="0">
          <left style="thin">
            <color indexed="64"/>
          </left>
          <top style="thin">
            <color indexed="64"/>
          </top>
          <bottom style="thin">
            <color indexed="64"/>
          </bottom>
        </border>
      </ndxf>
    </rcc>
    <rcc rId="0" sId="2" s="1" dxf="1" numFmtId="34">
      <nc r="C63">
        <v>300</v>
      </nc>
      <ndxf>
        <font>
          <sz val="11"/>
          <color theme="1"/>
          <name val="Arial"/>
          <scheme val="none"/>
        </font>
        <numFmt numFmtId="164" formatCode="_(* #,##0.00_);_(* \(#,##0.00\);_(* &quot;-&quot;??_);_(@_)"/>
        <border outline="0">
          <left style="thin">
            <color indexed="64"/>
          </left>
          <top style="thin">
            <color indexed="64"/>
          </top>
          <bottom style="thin">
            <color indexed="64"/>
          </bottom>
        </border>
      </ndxf>
    </rcc>
    <rcc rId="0" sId="2" dxf="1">
      <nc r="D63" t="inlineStr">
        <is>
          <t>N/A</t>
        </is>
      </nc>
      <ndxf>
        <border outline="0">
          <left style="thin">
            <color indexed="64"/>
          </left>
          <top style="thin">
            <color indexed="64"/>
          </top>
          <bottom style="thin">
            <color indexed="64"/>
          </bottom>
        </border>
      </ndxf>
    </rcc>
    <rcc rId="0" sId="2" dxf="1">
      <nc r="E63" t="inlineStr">
        <is>
          <t>N/A</t>
        </is>
      </nc>
      <ndxf>
        <font>
          <sz val="11"/>
          <color theme="1"/>
          <name val="Arial"/>
          <scheme val="none"/>
        </font>
        <border outline="0">
          <left style="thin">
            <color indexed="64"/>
          </left>
          <right style="thin">
            <color indexed="64"/>
          </right>
          <top style="thin">
            <color indexed="64"/>
          </top>
          <bottom style="thin">
            <color indexed="64"/>
          </bottom>
        </border>
      </ndxf>
    </rcc>
    <rcc rId="0" sId="2" dxf="1">
      <nc r="F63" t="inlineStr">
        <is>
          <t>N/A</t>
        </is>
      </nc>
      <ndxf>
        <font>
          <sz val="11"/>
          <color theme="1"/>
          <name val="Arial"/>
          <scheme val="none"/>
        </font>
        <border outline="0">
          <left style="thin">
            <color indexed="64"/>
          </left>
          <right style="thin">
            <color indexed="64"/>
          </right>
          <top style="thin">
            <color indexed="64"/>
          </top>
          <bottom style="thin">
            <color indexed="64"/>
          </bottom>
        </border>
      </ndxf>
    </rcc>
    <rcc rId="0" sId="2" dxf="1">
      <nc r="G63" t="inlineStr">
        <is>
          <t>N/A</t>
        </is>
      </nc>
      <ndxf>
        <font>
          <sz val="11"/>
          <color theme="1"/>
          <name val="Arial"/>
          <scheme val="none"/>
        </font>
        <border outline="0">
          <left style="thin">
            <color indexed="64"/>
          </left>
          <right style="thin">
            <color indexed="64"/>
          </right>
          <top style="thin">
            <color indexed="64"/>
          </top>
          <bottom style="thin">
            <color indexed="64"/>
          </bottom>
        </border>
      </ndxf>
    </rcc>
    <rcc rId="0" sId="2" dxf="1">
      <nc r="H63" t="inlineStr">
        <is>
          <t>N/A</t>
        </is>
      </nc>
      <ndxf>
        <font>
          <sz val="11"/>
          <color theme="1"/>
          <name val="Arial"/>
          <scheme val="none"/>
        </font>
        <border outline="0">
          <left style="thin">
            <color indexed="64"/>
          </left>
          <right style="thin">
            <color indexed="64"/>
          </right>
          <top style="thin">
            <color indexed="64"/>
          </top>
          <bottom style="thin">
            <color indexed="64"/>
          </bottom>
        </border>
      </ndxf>
    </rcc>
  </rrc>
  <rrc rId="3774" sId="2" ref="A63:XFD63" action="deleteRow">
    <undo index="0" exp="area" ref3D="1" dr="$B$1:$D$1048576" dn="Z_56511514_C106_4A14_9D9B_2736F085355C_.wvu.Cols" sId="2"/>
    <undo index="0" exp="area" ref3D="1" dr="$B$1:$D$1048576" dn="Z_4C9718BF_61F1_41C2_A52E_B816D4DE591F_.wvu.Cols" sId="2"/>
    <rfmt sheetId="2" xfDxf="1" sqref="A63:XFD63" start="0" length="0"/>
    <rcc rId="0" sId="2" dxf="1">
      <nc r="A63" t="inlineStr">
        <is>
          <t>Single grave (Non resident)</t>
        </is>
      </nc>
      <ndxf>
        <font>
          <sz val="11"/>
          <color auto="1"/>
          <name val="Arial"/>
          <scheme val="none"/>
        </font>
        <border outline="0">
          <left style="medium">
            <color indexed="64"/>
          </left>
          <right style="thin">
            <color indexed="64"/>
          </right>
          <top style="thin">
            <color indexed="64"/>
          </top>
          <bottom style="thin">
            <color indexed="64"/>
          </bottom>
        </border>
      </ndxf>
    </rcc>
    <rcc rId="0" sId="2" s="1" dxf="1" numFmtId="34">
      <nc r="B63">
        <v>700</v>
      </nc>
      <ndxf>
        <font>
          <sz val="11"/>
          <color theme="1"/>
          <name val="Arial"/>
          <scheme val="none"/>
        </font>
        <numFmt numFmtId="164" formatCode="_(* #,##0.00_);_(* \(#,##0.00\);_(* &quot;-&quot;??_);_(@_)"/>
        <border outline="0">
          <left style="thin">
            <color indexed="64"/>
          </left>
          <top style="thin">
            <color indexed="64"/>
          </top>
          <bottom style="thin">
            <color indexed="64"/>
          </bottom>
        </border>
      </ndxf>
    </rcc>
    <rcc rId="0" sId="2" s="1" dxf="1" numFmtId="34">
      <nc r="C63">
        <v>700</v>
      </nc>
      <ndxf>
        <font>
          <sz val="11"/>
          <color theme="1"/>
          <name val="Arial"/>
          <scheme val="none"/>
        </font>
        <numFmt numFmtId="164" formatCode="_(* #,##0.00_);_(* \(#,##0.00\);_(* &quot;-&quot;??_);_(@_)"/>
        <border outline="0">
          <left style="thin">
            <color indexed="64"/>
          </left>
          <top style="thin">
            <color indexed="64"/>
          </top>
          <bottom style="thin">
            <color indexed="64"/>
          </bottom>
        </border>
      </ndxf>
    </rcc>
    <rcc rId="0" sId="2" dxf="1">
      <nc r="D63" t="inlineStr">
        <is>
          <t>N/A</t>
        </is>
      </nc>
      <ndxf>
        <border outline="0">
          <left style="thin">
            <color indexed="64"/>
          </left>
          <top style="thin">
            <color indexed="64"/>
          </top>
          <bottom style="thin">
            <color indexed="64"/>
          </bottom>
        </border>
      </ndxf>
    </rcc>
    <rcc rId="0" sId="2" dxf="1">
      <nc r="E63" t="inlineStr">
        <is>
          <t>N/A</t>
        </is>
      </nc>
      <ndxf>
        <font>
          <sz val="11"/>
          <color theme="1"/>
          <name val="Arial"/>
          <scheme val="none"/>
        </font>
        <border outline="0">
          <left style="thin">
            <color indexed="64"/>
          </left>
          <right style="thin">
            <color indexed="64"/>
          </right>
          <top style="thin">
            <color indexed="64"/>
          </top>
          <bottom style="thin">
            <color indexed="64"/>
          </bottom>
        </border>
      </ndxf>
    </rcc>
    <rcc rId="0" sId="2" dxf="1">
      <nc r="F63" t="inlineStr">
        <is>
          <t>N/A</t>
        </is>
      </nc>
      <ndxf>
        <font>
          <sz val="11"/>
          <color theme="1"/>
          <name val="Arial"/>
          <scheme val="none"/>
        </font>
        <border outline="0">
          <left style="thin">
            <color indexed="64"/>
          </left>
          <right style="thin">
            <color indexed="64"/>
          </right>
          <top style="thin">
            <color indexed="64"/>
          </top>
          <bottom style="thin">
            <color indexed="64"/>
          </bottom>
        </border>
      </ndxf>
    </rcc>
    <rcc rId="0" sId="2" dxf="1">
      <nc r="G63" t="inlineStr">
        <is>
          <t>N/A</t>
        </is>
      </nc>
      <ndxf>
        <font>
          <sz val="11"/>
          <color theme="1"/>
          <name val="Arial"/>
          <scheme val="none"/>
        </font>
        <border outline="0">
          <left style="thin">
            <color indexed="64"/>
          </left>
          <right style="thin">
            <color indexed="64"/>
          </right>
          <top style="thin">
            <color indexed="64"/>
          </top>
          <bottom style="thin">
            <color indexed="64"/>
          </bottom>
        </border>
      </ndxf>
    </rcc>
    <rcc rId="0" sId="2" dxf="1">
      <nc r="H63" t="inlineStr">
        <is>
          <t>N/A</t>
        </is>
      </nc>
      <ndxf>
        <font>
          <sz val="11"/>
          <color theme="1"/>
          <name val="Arial"/>
          <scheme val="none"/>
        </font>
        <border outline="0">
          <left style="thin">
            <color indexed="64"/>
          </left>
          <right style="thin">
            <color indexed="64"/>
          </right>
          <top style="thin">
            <color indexed="64"/>
          </top>
          <bottom style="thin">
            <color indexed="64"/>
          </bottom>
        </border>
      </ndxf>
    </rcc>
  </rrc>
  <rrc rId="3775" sId="2" ref="A63:XFD63" action="deleteRow">
    <undo index="0" exp="area" ref3D="1" dr="$B$1:$D$1048576" dn="Z_56511514_C106_4A14_9D9B_2736F085355C_.wvu.Cols" sId="2"/>
    <undo index="0" exp="area" ref3D="1" dr="$B$1:$D$1048576" dn="Z_4C9718BF_61F1_41C2_A52E_B816D4DE591F_.wvu.Cols" sId="2"/>
    <rfmt sheetId="2" xfDxf="1" sqref="A63:XFD63" start="0" length="0">
      <dxf>
        <font>
          <color auto="1"/>
        </font>
        <fill>
          <patternFill patternType="solid">
            <bgColor theme="0"/>
          </patternFill>
        </fill>
      </dxf>
    </rfmt>
    <rcc rId="0" sId="2" dxf="1">
      <nc r="A63" t="inlineStr">
        <is>
          <t>Paupers Grave</t>
        </is>
      </nc>
      <ndxf>
        <font>
          <color auto="1"/>
          <name val="Arial"/>
          <scheme val="none"/>
        </font>
        <border outline="0">
          <left style="medium">
            <color indexed="64"/>
          </left>
          <right style="thin">
            <color indexed="64"/>
          </right>
          <top style="thin">
            <color indexed="64"/>
          </top>
          <bottom style="thin">
            <color indexed="64"/>
          </bottom>
        </border>
      </ndxf>
    </rcc>
    <rcc rId="0" sId="2" dxf="1">
      <nc r="B63" t="inlineStr">
        <is>
          <t>Free</t>
        </is>
      </nc>
      <ndxf>
        <font>
          <color auto="1"/>
          <name val="Arial"/>
          <scheme val="none"/>
        </font>
      </ndxf>
    </rcc>
    <rcc rId="0" sId="2" dxf="1">
      <nc r="C63" t="inlineStr">
        <is>
          <t>Free</t>
        </is>
      </nc>
      <ndxf>
        <font>
          <color auto="1"/>
          <name val="Arial"/>
          <scheme val="none"/>
        </font>
        <border outline="0">
          <left style="thin">
            <color indexed="64"/>
          </left>
          <top style="thin">
            <color indexed="64"/>
          </top>
          <bottom style="thin">
            <color indexed="64"/>
          </bottom>
        </border>
      </ndxf>
    </rcc>
    <rcc rId="0" sId="2" dxf="1">
      <nc r="D63" t="inlineStr">
        <is>
          <t>N/A</t>
        </is>
      </nc>
      <ndxf>
        <font>
          <sz val="11"/>
          <color theme="1"/>
          <name val="Calibri"/>
          <scheme val="minor"/>
        </font>
        <fill>
          <patternFill patternType="none">
            <bgColor indexed="65"/>
          </patternFill>
        </fill>
        <border outline="0">
          <left style="thin">
            <color indexed="64"/>
          </left>
          <top style="thin">
            <color indexed="64"/>
          </top>
          <bottom style="thin">
            <color indexed="64"/>
          </bottom>
        </border>
      </ndxf>
    </rcc>
    <rcc rId="0" sId="2" dxf="1">
      <nc r="E63" t="inlineStr">
        <is>
          <t>N/A</t>
        </is>
      </nc>
      <ndxf>
        <font>
          <color auto="1"/>
          <name val="Arial"/>
          <scheme val="none"/>
        </font>
        <fill>
          <patternFill patternType="none">
            <bgColor indexed="65"/>
          </patternFill>
        </fill>
        <border outline="0">
          <left style="thin">
            <color indexed="64"/>
          </left>
          <right style="thin">
            <color indexed="64"/>
          </right>
          <top style="thin">
            <color indexed="64"/>
          </top>
          <bottom style="thin">
            <color indexed="64"/>
          </bottom>
        </border>
      </ndxf>
    </rcc>
    <rcc rId="0" sId="2" dxf="1">
      <nc r="F63" t="inlineStr">
        <is>
          <t>N/A</t>
        </is>
      </nc>
      <ndxf>
        <font>
          <color auto="1"/>
          <name val="Arial"/>
          <scheme val="none"/>
        </font>
        <fill>
          <patternFill patternType="none">
            <bgColor indexed="65"/>
          </patternFill>
        </fill>
        <border outline="0">
          <left style="thin">
            <color indexed="64"/>
          </left>
          <right style="thin">
            <color indexed="64"/>
          </right>
          <top style="thin">
            <color indexed="64"/>
          </top>
          <bottom style="thin">
            <color indexed="64"/>
          </bottom>
        </border>
      </ndxf>
    </rcc>
    <rcc rId="0" sId="2" dxf="1">
      <nc r="G63" t="inlineStr">
        <is>
          <t>N/A</t>
        </is>
      </nc>
      <ndxf>
        <font>
          <color auto="1"/>
          <name val="Arial"/>
          <scheme val="none"/>
        </font>
        <fill>
          <patternFill patternType="none">
            <bgColor indexed="65"/>
          </patternFill>
        </fill>
        <border outline="0">
          <left style="thin">
            <color indexed="64"/>
          </left>
          <right style="thin">
            <color indexed="64"/>
          </right>
          <top style="thin">
            <color indexed="64"/>
          </top>
          <bottom style="thin">
            <color indexed="64"/>
          </bottom>
        </border>
      </ndxf>
    </rcc>
    <rcc rId="0" sId="2" dxf="1">
      <nc r="H63" t="inlineStr">
        <is>
          <t>N/A</t>
        </is>
      </nc>
      <ndxf>
        <font>
          <color auto="1"/>
          <name val="Arial"/>
          <scheme val="none"/>
        </font>
        <fill>
          <patternFill patternType="none">
            <bgColor indexed="65"/>
          </patternFill>
        </fill>
        <border outline="0">
          <left style="thin">
            <color indexed="64"/>
          </left>
          <right style="thin">
            <color indexed="64"/>
          </right>
          <top style="thin">
            <color indexed="64"/>
          </top>
          <bottom style="thin">
            <color indexed="64"/>
          </bottom>
        </border>
      </ndxf>
    </rcc>
  </rrc>
  <rrc rId="3776" sId="2" ref="A63:XFD63" action="deleteRow">
    <undo index="0" exp="area" ref3D="1" dr="$B$1:$D$1048576" dn="Z_56511514_C106_4A14_9D9B_2736F085355C_.wvu.Cols" sId="2"/>
    <undo index="0" exp="area" ref3D="1" dr="$B$1:$D$1048576" dn="Z_4C9718BF_61F1_41C2_A52E_B816D4DE591F_.wvu.Cols" sId="2"/>
    <rfmt sheetId="2" xfDxf="1" sqref="A63:XFD63" start="0" length="0"/>
    <rcc rId="0" sId="2" dxf="1">
      <nc r="A63" t="inlineStr">
        <is>
          <t>Children grave(As per the children's Act)</t>
        </is>
      </nc>
      <ndxf>
        <font>
          <sz val="11"/>
          <color auto="1"/>
          <name val="Arial"/>
          <scheme val="none"/>
        </font>
        <border outline="0">
          <left style="medium">
            <color indexed="64"/>
          </left>
          <right style="thin">
            <color indexed="64"/>
          </right>
          <top style="thin">
            <color indexed="64"/>
          </top>
          <bottom style="thin">
            <color indexed="64"/>
          </bottom>
        </border>
      </ndxf>
    </rcc>
    <rcc rId="0" sId="2" s="1" dxf="1" numFmtId="34">
      <nc r="B63">
        <v>170</v>
      </nc>
      <ndxf>
        <font>
          <sz val="11"/>
          <color theme="1"/>
          <name val="Arial"/>
          <scheme val="none"/>
        </font>
        <numFmt numFmtId="164" formatCode="_(* #,##0.00_);_(* \(#,##0.00\);_(* &quot;-&quot;??_);_(@_)"/>
        <border outline="0">
          <left style="thin">
            <color indexed="64"/>
          </left>
          <top style="thin">
            <color indexed="64"/>
          </top>
          <bottom style="thin">
            <color indexed="64"/>
          </bottom>
        </border>
      </ndxf>
    </rcc>
    <rcc rId="0" sId="2" s="1" dxf="1" numFmtId="34">
      <nc r="C63">
        <v>170</v>
      </nc>
      <ndxf>
        <font>
          <sz val="11"/>
          <color theme="1"/>
          <name val="Arial"/>
          <scheme val="none"/>
        </font>
        <numFmt numFmtId="164" formatCode="_(* #,##0.00_);_(* \(#,##0.00\);_(* &quot;-&quot;??_);_(@_)"/>
        <border outline="0">
          <left style="thin">
            <color indexed="64"/>
          </left>
          <top style="thin">
            <color indexed="64"/>
          </top>
          <bottom style="thin">
            <color indexed="64"/>
          </bottom>
        </border>
      </ndxf>
    </rcc>
    <rcc rId="0" sId="2" dxf="1">
      <nc r="D63" t="inlineStr">
        <is>
          <t>N/A</t>
        </is>
      </nc>
      <ndxf>
        <border outline="0">
          <left style="thin">
            <color indexed="64"/>
          </left>
          <top style="thin">
            <color indexed="64"/>
          </top>
          <bottom style="thin">
            <color indexed="64"/>
          </bottom>
        </border>
      </ndxf>
    </rcc>
    <rcc rId="0" sId="2" dxf="1">
      <nc r="E63" t="inlineStr">
        <is>
          <t>N/A</t>
        </is>
      </nc>
      <ndxf>
        <font>
          <sz val="11"/>
          <color theme="1"/>
          <name val="Arial"/>
          <scheme val="none"/>
        </font>
        <border outline="0">
          <left style="thin">
            <color indexed="64"/>
          </left>
          <right style="thin">
            <color indexed="64"/>
          </right>
          <top style="thin">
            <color indexed="64"/>
          </top>
          <bottom style="thin">
            <color indexed="64"/>
          </bottom>
        </border>
      </ndxf>
    </rcc>
    <rcc rId="0" sId="2" dxf="1">
      <nc r="F63" t="inlineStr">
        <is>
          <t>N/A</t>
        </is>
      </nc>
      <ndxf>
        <font>
          <sz val="11"/>
          <color theme="1"/>
          <name val="Arial"/>
          <scheme val="none"/>
        </font>
        <border outline="0">
          <left style="thin">
            <color indexed="64"/>
          </left>
          <right style="thin">
            <color indexed="64"/>
          </right>
          <top style="thin">
            <color indexed="64"/>
          </top>
          <bottom style="thin">
            <color indexed="64"/>
          </bottom>
        </border>
      </ndxf>
    </rcc>
    <rcc rId="0" sId="2" dxf="1">
      <nc r="G63" t="inlineStr">
        <is>
          <t>N/A</t>
        </is>
      </nc>
      <ndxf>
        <font>
          <sz val="11"/>
          <color theme="1"/>
          <name val="Arial"/>
          <scheme val="none"/>
        </font>
        <border outline="0">
          <left style="thin">
            <color indexed="64"/>
          </left>
          <right style="thin">
            <color indexed="64"/>
          </right>
          <top style="thin">
            <color indexed="64"/>
          </top>
          <bottom style="thin">
            <color indexed="64"/>
          </bottom>
        </border>
      </ndxf>
    </rcc>
    <rcc rId="0" sId="2" dxf="1">
      <nc r="H63" t="inlineStr">
        <is>
          <t>N/A</t>
        </is>
      </nc>
      <ndxf>
        <font>
          <sz val="11"/>
          <color theme="1"/>
          <name val="Arial"/>
          <scheme val="none"/>
        </font>
        <border outline="0">
          <left style="thin">
            <color indexed="64"/>
          </left>
          <right style="thin">
            <color indexed="64"/>
          </right>
          <top style="thin">
            <color indexed="64"/>
          </top>
          <bottom style="thin">
            <color indexed="64"/>
          </bottom>
        </border>
      </ndxf>
    </rcc>
  </rrc>
  <rrc rId="3777" sId="2" ref="A63:XFD63" action="deleteRow">
    <undo index="0" exp="area" ref3D="1" dr="$B$1:$D$1048576" dn="Z_56511514_C106_4A14_9D9B_2736F085355C_.wvu.Cols" sId="2"/>
    <undo index="0" exp="area" ref3D="1" dr="$B$1:$D$1048576" dn="Z_4C9718BF_61F1_41C2_A52E_B816D4DE591F_.wvu.Cols" sId="2"/>
    <rfmt sheetId="2" xfDxf="1" sqref="A63:XFD63" start="0" length="0">
      <dxf>
        <fill>
          <patternFill patternType="solid">
            <bgColor theme="0"/>
          </patternFill>
        </fill>
      </dxf>
    </rfmt>
    <rcc rId="0" sId="2" dxf="1">
      <nc r="A63" t="inlineStr">
        <is>
          <t>Exhumation</t>
        </is>
      </nc>
      <ndxf>
        <font>
          <sz val="11"/>
          <color auto="1"/>
          <name val="Arial"/>
          <scheme val="none"/>
        </font>
        <border outline="0">
          <left style="medium">
            <color indexed="64"/>
          </left>
          <right style="thin">
            <color indexed="64"/>
          </right>
        </border>
      </ndxf>
    </rcc>
    <rcc rId="0" sId="2" s="1" dxf="1" numFmtId="34">
      <nc r="B63">
        <v>500</v>
      </nc>
      <ndxf>
        <font>
          <sz val="11"/>
          <color theme="1"/>
          <name val="Arial"/>
          <scheme val="none"/>
        </font>
        <numFmt numFmtId="164" formatCode="_(* #,##0.00_);_(* \(#,##0.00\);_(* &quot;-&quot;??_);_(@_)"/>
        <border outline="0">
          <left style="thin">
            <color indexed="64"/>
          </left>
          <top style="thin">
            <color indexed="64"/>
          </top>
          <bottom style="thin">
            <color indexed="64"/>
          </bottom>
        </border>
      </ndxf>
    </rcc>
    <rcc rId="0" sId="2" s="1" dxf="1" numFmtId="34">
      <nc r="C63">
        <v>500</v>
      </nc>
      <ndxf>
        <font>
          <sz val="11"/>
          <color theme="1"/>
          <name val="Arial"/>
          <scheme val="none"/>
        </font>
        <numFmt numFmtId="164" formatCode="_(* #,##0.00_);_(* \(#,##0.00\);_(* &quot;-&quot;??_);_(@_)"/>
        <border outline="0">
          <left style="thin">
            <color indexed="64"/>
          </left>
          <top style="thin">
            <color indexed="64"/>
          </top>
          <bottom style="thin">
            <color indexed="64"/>
          </bottom>
        </border>
      </ndxf>
    </rcc>
    <rcc rId="0" sId="2" dxf="1">
      <nc r="D63" t="inlineStr">
        <is>
          <t>N/A</t>
        </is>
      </nc>
      <ndxf>
        <fill>
          <patternFill patternType="none">
            <bgColor indexed="65"/>
          </patternFill>
        </fill>
        <border outline="0">
          <left style="thin">
            <color indexed="64"/>
          </left>
          <top style="thin">
            <color indexed="64"/>
          </top>
          <bottom style="thin">
            <color indexed="64"/>
          </bottom>
        </border>
      </ndxf>
    </rcc>
    <rcc rId="0" sId="2" dxf="1">
      <nc r="E63" t="inlineStr">
        <is>
          <t>N/A</t>
        </is>
      </nc>
      <ndxf>
        <font>
          <sz val="11"/>
          <color theme="1"/>
          <name val="Arial"/>
          <scheme val="none"/>
        </font>
        <fill>
          <patternFill patternType="none">
            <bgColor indexed="65"/>
          </patternFill>
        </fill>
        <border outline="0">
          <left style="thin">
            <color indexed="64"/>
          </left>
          <right style="thin">
            <color indexed="64"/>
          </right>
          <top style="thin">
            <color indexed="64"/>
          </top>
          <bottom style="thin">
            <color indexed="64"/>
          </bottom>
        </border>
      </ndxf>
    </rcc>
    <rcc rId="0" sId="2" dxf="1">
      <nc r="F63" t="inlineStr">
        <is>
          <t>N/A</t>
        </is>
      </nc>
      <ndxf>
        <font>
          <sz val="11"/>
          <color theme="1"/>
          <name val="Arial"/>
          <scheme val="none"/>
        </font>
        <fill>
          <patternFill patternType="none">
            <bgColor indexed="65"/>
          </patternFill>
        </fill>
        <border outline="0">
          <left style="thin">
            <color indexed="64"/>
          </left>
          <right style="thin">
            <color indexed="64"/>
          </right>
          <top style="thin">
            <color indexed="64"/>
          </top>
          <bottom style="thin">
            <color indexed="64"/>
          </bottom>
        </border>
      </ndxf>
    </rcc>
    <rcc rId="0" sId="2" dxf="1">
      <nc r="G63" t="inlineStr">
        <is>
          <t>N/A</t>
        </is>
      </nc>
      <ndxf>
        <font>
          <sz val="11"/>
          <color theme="1"/>
          <name val="Arial"/>
          <scheme val="none"/>
        </font>
        <fill>
          <patternFill patternType="none">
            <bgColor indexed="65"/>
          </patternFill>
        </fill>
        <border outline="0">
          <left style="thin">
            <color indexed="64"/>
          </left>
          <right style="thin">
            <color indexed="64"/>
          </right>
          <top style="thin">
            <color indexed="64"/>
          </top>
          <bottom style="thin">
            <color indexed="64"/>
          </bottom>
        </border>
      </ndxf>
    </rcc>
    <rcc rId="0" sId="2" dxf="1">
      <nc r="H63" t="inlineStr">
        <is>
          <t>N/A</t>
        </is>
      </nc>
      <ndxf>
        <font>
          <sz val="11"/>
          <color theme="1"/>
          <name val="Arial"/>
          <scheme val="none"/>
        </font>
        <fill>
          <patternFill patternType="none">
            <bgColor indexed="65"/>
          </patternFill>
        </fill>
        <border outline="0">
          <left style="thin">
            <color indexed="64"/>
          </left>
          <right style="thin">
            <color indexed="64"/>
          </right>
          <top style="thin">
            <color indexed="64"/>
          </top>
          <bottom style="thin">
            <color indexed="64"/>
          </bottom>
        </border>
      </ndxf>
    </rcc>
  </rrc>
  <rrc rId="3778" sId="2" ref="A63:XFD63" action="deleteRow">
    <undo index="0" exp="area" ref3D="1" dr="$B$1:$D$1048576" dn="Z_56511514_C106_4A14_9D9B_2736F085355C_.wvu.Cols" sId="2"/>
    <undo index="0" exp="area" ref3D="1" dr="$B$1:$D$1048576" dn="Z_4C9718BF_61F1_41C2_A52E_B816D4DE591F_.wvu.Cols" sId="2"/>
    <rfmt sheetId="2" xfDxf="1" sqref="A63:XFD63" start="0" length="0">
      <dxf>
        <fill>
          <patternFill patternType="solid">
            <bgColor theme="0"/>
          </patternFill>
        </fill>
      </dxf>
    </rfmt>
    <rcc rId="0" sId="2" dxf="1">
      <nc r="A63" t="inlineStr">
        <is>
          <t>Reservation of grave</t>
        </is>
      </nc>
      <ndxf>
        <font>
          <sz val="11"/>
          <color auto="1"/>
          <name val="Arial"/>
          <scheme val="none"/>
        </font>
        <border outline="0">
          <left style="medium">
            <color indexed="64"/>
          </left>
          <right style="thin">
            <color indexed="64"/>
          </right>
          <top style="thin">
            <color indexed="64"/>
          </top>
          <bottom style="thin">
            <color indexed="64"/>
          </bottom>
        </border>
      </ndxf>
    </rcc>
    <rcc rId="0" sId="2" s="1" dxf="1" numFmtId="34">
      <nc r="B63">
        <v>4500</v>
      </nc>
      <ndxf>
        <font>
          <sz val="11"/>
          <color theme="1"/>
          <name val="Arial"/>
          <scheme val="none"/>
        </font>
        <numFmt numFmtId="164" formatCode="_(* #,##0.00_);_(* \(#,##0.00\);_(* &quot;-&quot;??_);_(@_)"/>
        <border outline="0">
          <left style="thin">
            <color indexed="64"/>
          </left>
          <top style="thin">
            <color indexed="64"/>
          </top>
          <bottom style="thin">
            <color indexed="64"/>
          </bottom>
        </border>
      </ndxf>
    </rcc>
    <rcc rId="0" sId="2" s="1" dxf="1" numFmtId="34">
      <nc r="C63">
        <v>4500</v>
      </nc>
      <ndxf>
        <font>
          <sz val="11"/>
          <color theme="1"/>
          <name val="Arial"/>
          <scheme val="none"/>
        </font>
        <numFmt numFmtId="164" formatCode="_(* #,##0.00_);_(* \(#,##0.00\);_(* &quot;-&quot;??_);_(@_)"/>
        <border outline="0">
          <left style="thin">
            <color indexed="64"/>
          </left>
          <top style="thin">
            <color indexed="64"/>
          </top>
          <bottom style="thin">
            <color indexed="64"/>
          </bottom>
        </border>
      </ndxf>
    </rcc>
    <rcc rId="0" sId="2" dxf="1">
      <nc r="D63" t="inlineStr">
        <is>
          <t>N/A</t>
        </is>
      </nc>
      <ndxf>
        <fill>
          <patternFill patternType="none">
            <bgColor indexed="65"/>
          </patternFill>
        </fill>
        <border outline="0">
          <left style="thin">
            <color indexed="64"/>
          </left>
          <top style="thin">
            <color indexed="64"/>
          </top>
          <bottom style="thin">
            <color indexed="64"/>
          </bottom>
        </border>
      </ndxf>
    </rcc>
    <rcc rId="0" sId="2" dxf="1">
      <nc r="E63" t="inlineStr">
        <is>
          <t>N/A</t>
        </is>
      </nc>
      <ndxf>
        <font>
          <sz val="11"/>
          <color theme="1"/>
          <name val="Arial"/>
          <scheme val="none"/>
        </font>
        <fill>
          <patternFill patternType="none">
            <bgColor indexed="65"/>
          </patternFill>
        </fill>
        <border outline="0">
          <left style="thin">
            <color indexed="64"/>
          </left>
          <right style="thin">
            <color indexed="64"/>
          </right>
          <top style="thin">
            <color indexed="64"/>
          </top>
          <bottom style="thin">
            <color indexed="64"/>
          </bottom>
        </border>
      </ndxf>
    </rcc>
    <rcc rId="0" sId="2" dxf="1">
      <nc r="F63" t="inlineStr">
        <is>
          <t>N/A</t>
        </is>
      </nc>
      <ndxf>
        <font>
          <sz val="11"/>
          <color theme="1"/>
          <name val="Arial"/>
          <scheme val="none"/>
        </font>
        <fill>
          <patternFill patternType="none">
            <bgColor indexed="65"/>
          </patternFill>
        </fill>
        <border outline="0">
          <left style="thin">
            <color indexed="64"/>
          </left>
          <right style="thin">
            <color indexed="64"/>
          </right>
          <top style="thin">
            <color indexed="64"/>
          </top>
          <bottom style="thin">
            <color indexed="64"/>
          </bottom>
        </border>
      </ndxf>
    </rcc>
    <rcc rId="0" sId="2" dxf="1">
      <nc r="G63" t="inlineStr">
        <is>
          <t>N/A</t>
        </is>
      </nc>
      <ndxf>
        <font>
          <sz val="11"/>
          <color theme="1"/>
          <name val="Arial"/>
          <scheme val="none"/>
        </font>
        <fill>
          <patternFill patternType="none">
            <bgColor indexed="65"/>
          </patternFill>
        </fill>
        <border outline="0">
          <left style="thin">
            <color indexed="64"/>
          </left>
          <right style="thin">
            <color indexed="64"/>
          </right>
          <top style="thin">
            <color indexed="64"/>
          </top>
          <bottom style="thin">
            <color indexed="64"/>
          </bottom>
        </border>
      </ndxf>
    </rcc>
    <rcc rId="0" sId="2" dxf="1">
      <nc r="H63" t="inlineStr">
        <is>
          <t>N/A</t>
        </is>
      </nc>
      <ndxf>
        <font>
          <sz val="11"/>
          <color theme="1"/>
          <name val="Arial"/>
          <scheme val="none"/>
        </font>
        <fill>
          <patternFill patternType="none">
            <bgColor indexed="65"/>
          </patternFill>
        </fill>
        <border outline="0">
          <left style="thin">
            <color indexed="64"/>
          </left>
          <right style="thin">
            <color indexed="64"/>
          </right>
          <top style="thin">
            <color indexed="64"/>
          </top>
          <bottom style="thin">
            <color indexed="64"/>
          </bottom>
        </border>
      </ndxf>
    </rcc>
  </rrc>
  <rcc rId="3779" sId="2">
    <oc r="A63" t="inlineStr">
      <is>
        <t>New Cemetry</t>
      </is>
    </oc>
    <nc r="A63" t="inlineStr">
      <is>
        <t>LEBOWAKGOMO CEMETRY</t>
      </is>
    </nc>
  </rcc>
  <rrc rId="3780" sId="2" ref="A72:XFD72" action="deleteRow">
    <undo index="0" exp="area" ref3D="1" dr="$B$1:$D$1048576" dn="Z_56511514_C106_4A14_9D9B_2736F085355C_.wvu.Cols" sId="2"/>
    <undo index="0" exp="area" ref3D="1" dr="$B$1:$D$1048576" dn="Z_4C9718BF_61F1_41C2_A52E_B816D4DE591F_.wvu.Cols" sId="2"/>
    <rfmt sheetId="2" xfDxf="1" sqref="A72:XFD72" start="0" length="0">
      <dxf>
        <fill>
          <patternFill patternType="solid">
            <bgColor theme="0"/>
          </patternFill>
        </fill>
      </dxf>
    </rfmt>
    <rcc rId="0" sId="2" dxf="1">
      <nc r="A72" t="inlineStr">
        <is>
          <t>Burial of ashes</t>
        </is>
      </nc>
      <ndxf>
        <font>
          <sz val="11"/>
          <color auto="1"/>
          <name val="Arial"/>
          <scheme val="none"/>
        </font>
        <border outline="0">
          <left style="thin">
            <color indexed="64"/>
          </left>
          <right style="thin">
            <color indexed="64"/>
          </right>
          <top style="thin">
            <color indexed="64"/>
          </top>
          <bottom style="thin">
            <color indexed="64"/>
          </bottom>
        </border>
      </ndxf>
    </rcc>
    <rcc rId="0" sId="2" s="1" dxf="1" numFmtId="34">
      <nc r="B72">
        <v>300</v>
      </nc>
      <ndxf>
        <font>
          <sz val="11"/>
          <color theme="1"/>
          <name val="Arial"/>
          <scheme val="none"/>
        </font>
        <numFmt numFmtId="164" formatCode="_(* #,##0.00_);_(* \(#,##0.00\);_(* &quot;-&quot;??_);_(@_)"/>
        <border outline="0">
          <left style="thin">
            <color indexed="64"/>
          </left>
          <top style="thin">
            <color indexed="64"/>
          </top>
          <bottom style="thin">
            <color indexed="64"/>
          </bottom>
        </border>
      </ndxf>
    </rcc>
    <rcc rId="0" sId="2" s="1" dxf="1" numFmtId="34">
      <nc r="C72">
        <v>300</v>
      </nc>
      <ndxf>
        <font>
          <sz val="11"/>
          <color theme="1"/>
          <name val="Arial"/>
          <scheme val="none"/>
        </font>
        <numFmt numFmtId="164" formatCode="_(* #,##0.00_);_(* \(#,##0.00\);_(* &quot;-&quot;??_);_(@_)"/>
        <border outline="0">
          <left style="thin">
            <color indexed="64"/>
          </left>
          <top style="thin">
            <color indexed="64"/>
          </top>
          <bottom style="thin">
            <color indexed="64"/>
          </bottom>
        </border>
      </ndxf>
    </rcc>
    <rcc rId="0" sId="2" s="1" dxf="1">
      <nc r="D72" t="inlineStr">
        <is>
          <t>N/A</t>
        </is>
      </nc>
      <ndxf>
        <font>
          <sz val="11"/>
          <color theme="1"/>
          <name val="Arial"/>
          <scheme val="none"/>
        </font>
        <numFmt numFmtId="164" formatCode="_(* #,##0.00_);_(* \(#,##0.00\);_(* &quot;-&quot;??_);_(@_)"/>
        <alignment horizontal="right" readingOrder="0"/>
        <border outline="0">
          <left style="thin">
            <color indexed="64"/>
          </left>
          <top style="thin">
            <color indexed="64"/>
          </top>
          <bottom style="thin">
            <color indexed="64"/>
          </bottom>
        </border>
      </ndxf>
    </rcc>
    <rcc rId="0" sId="2" s="1" dxf="1">
      <nc r="E72" t="inlineStr">
        <is>
          <t>N/A</t>
        </is>
      </nc>
      <ndxf>
        <font>
          <b/>
          <sz val="11"/>
          <color theme="1"/>
          <name val="Arial"/>
          <scheme val="none"/>
        </font>
        <numFmt numFmtId="164" formatCode="_(* #,##0.00_);_(* \(#,##0.00\);_(* &quot;-&quot;??_);_(@_)"/>
        <alignment horizontal="right" readingOrder="0"/>
        <border outline="0">
          <left style="thin">
            <color indexed="64"/>
          </left>
          <right style="thin">
            <color indexed="64"/>
          </right>
          <top style="thin">
            <color indexed="64"/>
          </top>
          <bottom style="thin">
            <color indexed="64"/>
          </bottom>
        </border>
      </ndxf>
    </rcc>
    <rcc rId="0" sId="2" s="1" dxf="1">
      <nc r="F72" t="inlineStr">
        <is>
          <t>N/A</t>
        </is>
      </nc>
      <ndxf>
        <font>
          <b/>
          <sz val="11"/>
          <color theme="1"/>
          <name val="Arial"/>
          <scheme val="none"/>
        </font>
        <numFmt numFmtId="164" formatCode="_(* #,##0.00_);_(* \(#,##0.00\);_(* &quot;-&quot;??_);_(@_)"/>
        <alignment horizontal="right" readingOrder="0"/>
        <border outline="0">
          <left style="thin">
            <color indexed="64"/>
          </left>
          <right style="thin">
            <color indexed="64"/>
          </right>
          <top style="thin">
            <color indexed="64"/>
          </top>
          <bottom style="thin">
            <color indexed="64"/>
          </bottom>
        </border>
      </ndxf>
    </rcc>
    <rcc rId="0" sId="2" s="1" dxf="1">
      <nc r="G72" t="inlineStr">
        <is>
          <t>N/A</t>
        </is>
      </nc>
      <ndxf>
        <font>
          <b/>
          <sz val="11"/>
          <color theme="1"/>
          <name val="Arial"/>
          <scheme val="none"/>
        </font>
        <numFmt numFmtId="164" formatCode="_(* #,##0.00_);_(* \(#,##0.00\);_(* &quot;-&quot;??_);_(@_)"/>
        <alignment horizontal="right" readingOrder="0"/>
        <border outline="0">
          <left style="thin">
            <color indexed="64"/>
          </left>
          <right style="thin">
            <color indexed="64"/>
          </right>
          <top style="thin">
            <color indexed="64"/>
          </top>
          <bottom style="thin">
            <color indexed="64"/>
          </bottom>
        </border>
      </ndxf>
    </rcc>
    <rcc rId="0" sId="2" s="1" dxf="1">
      <nc r="H72" t="inlineStr">
        <is>
          <t>N/A</t>
        </is>
      </nc>
      <ndxf>
        <font>
          <b/>
          <sz val="11"/>
          <color theme="1"/>
          <name val="Arial"/>
          <scheme val="none"/>
        </font>
        <numFmt numFmtId="164" formatCode="_(* #,##0.00_);_(* \(#,##0.00\);_(* &quot;-&quot;??_);_(@_)"/>
        <alignment horizontal="right" readingOrder="0"/>
        <border outline="0">
          <left style="thin">
            <color indexed="64"/>
          </left>
          <right style="thin">
            <color indexed="64"/>
          </right>
          <top style="thin">
            <color indexed="64"/>
          </top>
          <bottom style="thin">
            <color indexed="64"/>
          </bottom>
        </border>
      </ndxf>
    </rcc>
  </rrc>
  <rrc rId="3781" sId="2" ref="A72:XFD72" action="deleteRow">
    <undo index="0" exp="area" ref3D="1" dr="$B$1:$D$1048576" dn="Z_56511514_C106_4A14_9D9B_2736F085355C_.wvu.Cols" sId="2"/>
    <undo index="0" exp="area" ref3D="1" dr="$B$1:$D$1048576" dn="Z_4C9718BF_61F1_41C2_A52E_B816D4DE591F_.wvu.Cols" sId="2"/>
    <rfmt sheetId="2" xfDxf="1" sqref="A72:XFD72" start="0" length="0">
      <dxf>
        <fill>
          <patternFill patternType="solid">
            <bgColor theme="0"/>
          </patternFill>
        </fill>
      </dxf>
    </rfmt>
    <rcc rId="0" sId="2" dxf="1">
      <nc r="A72" t="inlineStr">
        <is>
          <t>Memorial wall</t>
        </is>
      </nc>
      <ndxf>
        <font>
          <sz val="11"/>
          <color auto="1"/>
          <name val="Arial"/>
          <scheme val="none"/>
        </font>
        <border outline="0">
          <left style="thin">
            <color indexed="64"/>
          </left>
          <right style="thin">
            <color indexed="64"/>
          </right>
          <top style="thin">
            <color indexed="64"/>
          </top>
          <bottom style="thin">
            <color indexed="64"/>
          </bottom>
        </border>
      </ndxf>
    </rcc>
    <rcc rId="0" sId="2" s="1" dxf="1" numFmtId="34">
      <nc r="B72">
        <v>1500</v>
      </nc>
      <ndxf>
        <font>
          <sz val="11"/>
          <color theme="1"/>
          <name val="Arial"/>
          <scheme val="none"/>
        </font>
        <numFmt numFmtId="164" formatCode="_(* #,##0.00_);_(* \(#,##0.00\);_(* &quot;-&quot;??_);_(@_)"/>
        <border outline="0">
          <left style="thin">
            <color indexed="64"/>
          </left>
          <top style="thin">
            <color indexed="64"/>
          </top>
          <bottom style="thin">
            <color indexed="64"/>
          </bottom>
        </border>
      </ndxf>
    </rcc>
    <rcc rId="0" sId="2" s="1" dxf="1" numFmtId="34">
      <nc r="C72">
        <v>1500</v>
      </nc>
      <ndxf>
        <font>
          <sz val="11"/>
          <color theme="1"/>
          <name val="Arial"/>
          <scheme val="none"/>
        </font>
        <numFmt numFmtId="164" formatCode="_(* #,##0.00_);_(* \(#,##0.00\);_(* &quot;-&quot;??_);_(@_)"/>
        <border outline="0">
          <left style="thin">
            <color indexed="64"/>
          </left>
          <top style="thin">
            <color indexed="64"/>
          </top>
          <bottom style="thin">
            <color indexed="64"/>
          </bottom>
        </border>
      </ndxf>
    </rcc>
    <rcc rId="0" sId="2" s="1" dxf="1">
      <nc r="D72" t="inlineStr">
        <is>
          <t>N/A</t>
        </is>
      </nc>
      <ndxf>
        <font>
          <sz val="11"/>
          <color theme="1"/>
          <name val="Arial"/>
          <scheme val="none"/>
        </font>
        <numFmt numFmtId="164" formatCode="_(* #,##0.00_);_(* \(#,##0.00\);_(* &quot;-&quot;??_);_(@_)"/>
        <alignment horizontal="right" readingOrder="0"/>
        <border outline="0">
          <left style="thin">
            <color indexed="64"/>
          </left>
          <top style="thin">
            <color indexed="64"/>
          </top>
          <bottom style="thin">
            <color indexed="64"/>
          </bottom>
        </border>
      </ndxf>
    </rcc>
    <rcc rId="0" sId="2" s="1" dxf="1">
      <nc r="E72" t="inlineStr">
        <is>
          <t>N/A</t>
        </is>
      </nc>
      <ndxf>
        <font>
          <b/>
          <sz val="11"/>
          <color theme="1"/>
          <name val="Arial"/>
          <scheme val="none"/>
        </font>
        <numFmt numFmtId="164" formatCode="_(* #,##0.00_);_(* \(#,##0.00\);_(* &quot;-&quot;??_);_(@_)"/>
        <alignment horizontal="right" readingOrder="0"/>
        <border outline="0">
          <left style="thin">
            <color indexed="64"/>
          </left>
          <right style="thin">
            <color indexed="64"/>
          </right>
          <top style="thin">
            <color indexed="64"/>
          </top>
          <bottom style="thin">
            <color indexed="64"/>
          </bottom>
        </border>
      </ndxf>
    </rcc>
    <rcc rId="0" sId="2" s="1" dxf="1">
      <nc r="F72" t="inlineStr">
        <is>
          <t>N/A</t>
        </is>
      </nc>
      <ndxf>
        <font>
          <b/>
          <sz val="11"/>
          <color theme="1"/>
          <name val="Arial"/>
          <scheme val="none"/>
        </font>
        <numFmt numFmtId="164" formatCode="_(* #,##0.00_);_(* \(#,##0.00\);_(* &quot;-&quot;??_);_(@_)"/>
        <alignment horizontal="right" readingOrder="0"/>
        <border outline="0">
          <left style="thin">
            <color indexed="64"/>
          </left>
          <right style="thin">
            <color indexed="64"/>
          </right>
          <top style="thin">
            <color indexed="64"/>
          </top>
          <bottom style="thin">
            <color indexed="64"/>
          </bottom>
        </border>
      </ndxf>
    </rcc>
    <rcc rId="0" sId="2" s="1" dxf="1">
      <nc r="G72" t="inlineStr">
        <is>
          <t>N/A</t>
        </is>
      </nc>
      <ndxf>
        <font>
          <b/>
          <sz val="11"/>
          <color theme="1"/>
          <name val="Arial"/>
          <scheme val="none"/>
        </font>
        <numFmt numFmtId="164" formatCode="_(* #,##0.00_);_(* \(#,##0.00\);_(* &quot;-&quot;??_);_(@_)"/>
        <alignment horizontal="right" readingOrder="0"/>
        <border outline="0">
          <left style="thin">
            <color indexed="64"/>
          </left>
          <right style="thin">
            <color indexed="64"/>
          </right>
          <top style="thin">
            <color indexed="64"/>
          </top>
          <bottom style="thin">
            <color indexed="64"/>
          </bottom>
        </border>
      </ndxf>
    </rcc>
    <rcc rId="0" sId="2" s="1" dxf="1">
      <nc r="H72" t="inlineStr">
        <is>
          <t>N/A</t>
        </is>
      </nc>
      <ndxf>
        <font>
          <b/>
          <sz val="11"/>
          <color theme="1"/>
          <name val="Arial"/>
          <scheme val="none"/>
        </font>
        <numFmt numFmtId="164" formatCode="_(* #,##0.00_);_(* \(#,##0.00\);_(* &quot;-&quot;??_);_(@_)"/>
        <alignment horizontal="right" readingOrder="0"/>
        <border outline="0">
          <left style="thin">
            <color indexed="64"/>
          </left>
          <right style="thin">
            <color indexed="64"/>
          </right>
          <top style="thin">
            <color indexed="64"/>
          </top>
          <bottom style="thin">
            <color indexed="64"/>
          </bottom>
        </border>
      </ndxf>
    </rcc>
  </rrc>
  <rcc rId="3782" sId="2">
    <oc r="F154" t="inlineStr">
      <is>
        <t>700.00 per day</t>
      </is>
    </oc>
    <nc r="F154" t="inlineStr">
      <is>
        <t>N/A</t>
      </is>
    </nc>
  </rcc>
  <rcc rId="3783" sId="2">
    <oc r="F155" t="inlineStr">
      <is>
        <t>800.00 per day</t>
      </is>
    </oc>
    <nc r="F155" t="inlineStr">
      <is>
        <t>N/A</t>
      </is>
    </nc>
  </rcc>
  <rcc rId="3784" sId="2" odxf="1" s="1" dxf="1">
    <oc r="F156" t="inlineStr">
      <is>
        <t>400.00 per day</t>
      </is>
    </oc>
    <nc r="F156" t="inlineStr">
      <is>
        <t>N/A</t>
      </is>
    </nc>
    <ndxf>
      <numFmt numFmtId="0" formatCode="General"/>
    </ndxf>
  </rcc>
  <rcc rId="3785" sId="2">
    <oc r="F157" t="inlineStr">
      <is>
        <t>200.00 per day</t>
      </is>
    </oc>
    <nc r="F157" t="inlineStr">
      <is>
        <t>N/A</t>
      </is>
    </nc>
  </rcc>
  <rcc rId="3786" sId="2">
    <oc r="F158" t="inlineStr">
      <is>
        <t>500.00 per day</t>
      </is>
    </oc>
    <nc r="F158" t="inlineStr">
      <is>
        <t>N/A</t>
      </is>
    </nc>
  </rcc>
  <rcc rId="3787" sId="2" odxf="1" dxf="1">
    <oc r="G154" t="inlineStr">
      <is>
        <t>700.00 per day</t>
      </is>
    </oc>
    <nc r="G154" t="inlineStr">
      <is>
        <t>N/A</t>
      </is>
    </nc>
    <ndxf>
      <border outline="0">
        <right style="thin">
          <color indexed="64"/>
        </right>
      </border>
    </ndxf>
  </rcc>
  <rcc rId="3788" sId="2" odxf="1" dxf="1">
    <oc r="H154" t="inlineStr">
      <is>
        <t>700.00 per day</t>
      </is>
    </oc>
    <nc r="H154" t="inlineStr">
      <is>
        <t>N/A</t>
      </is>
    </nc>
    <ndxf>
      <border outline="0">
        <right style="thin">
          <color indexed="64"/>
        </right>
      </border>
    </ndxf>
  </rcc>
  <rcc rId="3789" sId="2" odxf="1" dxf="1">
    <oc r="G155" t="inlineStr">
      <is>
        <t>800.00 per day</t>
      </is>
    </oc>
    <nc r="G155" t="inlineStr">
      <is>
        <t>N/A</t>
      </is>
    </nc>
    <ndxf>
      <border outline="0">
        <right style="thin">
          <color indexed="64"/>
        </right>
      </border>
    </ndxf>
  </rcc>
  <rcc rId="3790" sId="2" odxf="1" dxf="1">
    <oc r="H155" t="inlineStr">
      <is>
        <t>800.00 per day</t>
      </is>
    </oc>
    <nc r="H155" t="inlineStr">
      <is>
        <t>N/A</t>
      </is>
    </nc>
    <ndxf>
      <border outline="0">
        <right style="thin">
          <color indexed="64"/>
        </right>
      </border>
    </ndxf>
  </rcc>
  <rcc rId="3791" sId="2" odxf="1" s="1" dxf="1">
    <oc r="G156" t="inlineStr">
      <is>
        <t>400.00 per day</t>
      </is>
    </oc>
    <nc r="G156" t="inlineStr">
      <is>
        <t>N/A</t>
      </is>
    </nc>
    <ndxf>
      <numFmt numFmtId="0" formatCode="General"/>
      <border outline="0">
        <right style="thin">
          <color indexed="64"/>
        </right>
      </border>
    </ndxf>
  </rcc>
  <rcc rId="3792" sId="2" odxf="1" s="1" dxf="1">
    <oc r="H156" t="inlineStr">
      <is>
        <t>400.00 per day</t>
      </is>
    </oc>
    <nc r="H156" t="inlineStr">
      <is>
        <t>N/A</t>
      </is>
    </nc>
    <ndxf>
      <numFmt numFmtId="0" formatCode="General"/>
      <border outline="0">
        <right style="thin">
          <color indexed="64"/>
        </right>
      </border>
    </ndxf>
  </rcc>
  <rcc rId="3793" sId="2" odxf="1" dxf="1">
    <oc r="G157" t="inlineStr">
      <is>
        <t>200.00 per day</t>
      </is>
    </oc>
    <nc r="G157" t="inlineStr">
      <is>
        <t>N/A</t>
      </is>
    </nc>
    <ndxf>
      <border outline="0">
        <right style="thin">
          <color indexed="64"/>
        </right>
      </border>
    </ndxf>
  </rcc>
  <rcc rId="3794" sId="2" odxf="1" dxf="1">
    <oc r="H157" t="inlineStr">
      <is>
        <t>200.00 per day</t>
      </is>
    </oc>
    <nc r="H157" t="inlineStr">
      <is>
        <t>N/A</t>
      </is>
    </nc>
    <ndxf>
      <border outline="0">
        <right style="thin">
          <color indexed="64"/>
        </right>
      </border>
    </ndxf>
  </rcc>
  <rcc rId="3795" sId="2" odxf="1" dxf="1">
    <oc r="G158" t="inlineStr">
      <is>
        <t>500.00 per day</t>
      </is>
    </oc>
    <nc r="G158" t="inlineStr">
      <is>
        <t>N/A</t>
      </is>
    </nc>
    <ndxf>
      <border outline="0">
        <right style="thin">
          <color indexed="64"/>
        </right>
      </border>
    </ndxf>
  </rcc>
  <rcc rId="3796" sId="2" odxf="1" dxf="1">
    <oc r="H158" t="inlineStr">
      <is>
        <t>500.00 per day</t>
      </is>
    </oc>
    <nc r="H158" t="inlineStr">
      <is>
        <t>N/A</t>
      </is>
    </nc>
    <ndxf>
      <border outline="0">
        <right style="thin">
          <color indexed="64"/>
        </right>
      </border>
    </ndxf>
  </rcc>
  <rcc rId="3797" sId="4">
    <oc r="A15" t="inlineStr">
      <is>
        <t>Hawkers (Stadium) per day:</t>
      </is>
    </oc>
    <nc r="A15" t="inlineStr">
      <is>
        <t>Hawkers (Stadium) per day</t>
      </is>
    </nc>
  </rcc>
  <rcv guid="{56511514-C106-4A14-9D9B-2736F085355C}" action="delete"/>
  <rdn rId="0" localSheetId="2" customView="1" name="Z_56511514_C106_4A14_9D9B_2736F085355C_.wvu.Rows" hidden="1" oldHidden="1">
    <formula>COMMUNITY!$1:$1</formula>
    <oldFormula>COMMUNITY!$1:$1</oldFormula>
  </rdn>
  <rdn rId="0" localSheetId="2" customView="1" name="Z_56511514_C106_4A14_9D9B_2736F085355C_.wvu.Cols" hidden="1" oldHidden="1">
    <formula>COMMUNITY!$B:$D</formula>
    <oldFormula>COMMUNITY!$B:$D</oldFormula>
  </rdn>
  <rdn rId="0" localSheetId="4" customView="1" name="Z_56511514_C106_4A14_9D9B_2736F085355C_.wvu.Rows" hidden="1" oldHidden="1">
    <formula>'PLANNING &amp; LED'!$1:$2</formula>
    <oldFormula>'PLANNING &amp; LED'!$1:$2</oldFormula>
  </rdn>
  <rdn rId="0" localSheetId="4" customView="1" name="Z_56511514_C106_4A14_9D9B_2736F085355C_.wvu.Cols" hidden="1" oldHidden="1">
    <formula>'PLANNING &amp; LED'!$C:$E</formula>
    <oldFormula>'PLANNING &amp; LED'!$C:$E</oldFormula>
  </rdn>
  <rdn rId="0" localSheetId="5" customView="1" name="Z_56511514_C106_4A14_9D9B_2736F085355C_.wvu.Cols" hidden="1" oldHidden="1">
    <formula>'OUTDOOR ADVERTISING'!$H:$J</formula>
    <oldFormula>'OUTDOOR ADVERTISING'!$H:$J</oldFormula>
  </rdn>
  <rdn rId="0" localSheetId="6" customView="1" name="Z_56511514_C106_4A14_9D9B_2736F085355C_.wvu.Cols" hidden="1" oldHidden="1">
    <formula>'BUDGET &amp; TREASURY'!$B:$D</formula>
    <oldFormula>'BUDGET &amp; TREASURY'!$B:$D</oldFormula>
  </rdn>
  <rdn rId="0" localSheetId="7" customView="1" name="Z_56511514_C106_4A14_9D9B_2736F085355C_.wvu.Cols" hidden="1" oldHidden="1">
    <formula>'LIBRARY SERVICES'!$G:$G,'LIBRARY SERVICES'!$J:$O</formula>
    <oldFormula>'LIBRARY SERVICES'!$G:$G,'LIBRARY SERVICES'!$J:$O</oldFormula>
  </rdn>
  <rcv guid="{56511514-C106-4A14-9D9B-2736F085355C}"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4"/>
  <sheetViews>
    <sheetView topLeftCell="A4" workbookViewId="0">
      <selection activeCell="A9" sqref="A9"/>
    </sheetView>
  </sheetViews>
  <sheetFormatPr defaultRowHeight="15" x14ac:dyDescent="0.25"/>
  <cols>
    <col min="1" max="1" width="110.28515625" customWidth="1"/>
  </cols>
  <sheetData>
    <row r="2" spans="1:3" ht="41.25" x14ac:dyDescent="0.6">
      <c r="A2" s="488" t="s">
        <v>331</v>
      </c>
      <c r="B2" s="489"/>
      <c r="C2" s="489"/>
    </row>
    <row r="3" spans="1:3" ht="41.25" x14ac:dyDescent="0.6">
      <c r="A3" s="215"/>
    </row>
    <row r="4" spans="1:3" ht="40.5" x14ac:dyDescent="0.55000000000000004">
      <c r="A4" s="216"/>
    </row>
    <row r="5" spans="1:3" ht="41.25" x14ac:dyDescent="0.6">
      <c r="A5" s="215"/>
    </row>
    <row r="6" spans="1:3" ht="41.25" x14ac:dyDescent="0.6">
      <c r="A6" s="215"/>
    </row>
    <row r="7" spans="1:3" ht="41.25" x14ac:dyDescent="0.6">
      <c r="A7" s="215"/>
    </row>
    <row r="8" spans="1:3" ht="41.25" x14ac:dyDescent="0.6">
      <c r="A8" s="215"/>
    </row>
    <row r="9" spans="1:3" ht="35.25" x14ac:dyDescent="0.5">
      <c r="A9" s="218" t="s">
        <v>520</v>
      </c>
    </row>
    <row r="10" spans="1:3" ht="41.25" x14ac:dyDescent="0.6">
      <c r="A10" s="217" t="s">
        <v>519</v>
      </c>
    </row>
    <row r="12" spans="1:3" ht="41.25" x14ac:dyDescent="0.6">
      <c r="A12" s="217" t="s">
        <v>160</v>
      </c>
    </row>
    <row r="14" spans="1:3" ht="41.25" x14ac:dyDescent="0.6">
      <c r="A14" s="217" t="s">
        <v>330</v>
      </c>
    </row>
  </sheetData>
  <customSheetViews>
    <customSheetView guid="{56511514-C106-4A14-9D9B-2736F085355C}" topLeftCell="A4">
      <selection activeCell="A9" sqref="A9"/>
      <pageMargins left="0.7" right="0.7" top="0.75" bottom="0.75" header="0.3" footer="0.3"/>
      <pageSetup paperSize="9" orientation="landscape" verticalDpi="4294967293" r:id="rId1"/>
    </customSheetView>
    <customSheetView guid="{4C9718BF-61F1-41C2-A52E-B816D4DE591F}" topLeftCell="A4">
      <selection activeCell="F13" sqref="F13"/>
      <pageMargins left="0.7" right="0.7" top="0.75" bottom="0.75" header="0.3" footer="0.3"/>
      <pageSetup paperSize="9" orientation="landscape" horizontalDpi="4294967294" verticalDpi="4294967294" r:id="rId2"/>
    </customSheetView>
  </customSheetViews>
  <mergeCells count="1">
    <mergeCell ref="A2:C2"/>
  </mergeCells>
  <pageMargins left="0.7" right="0.7" top="0.75" bottom="0.75" header="0.3" footer="0.3"/>
  <pageSetup paperSize="9" orientation="landscape" verticalDpi="4294967293"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62"/>
  <sheetViews>
    <sheetView topLeftCell="A145" zoomScaleNormal="85" workbookViewId="0">
      <pane xSplit="4" topLeftCell="E1" activePane="topRight" state="frozen"/>
      <selection activeCell="A42" sqref="A42"/>
      <selection pane="topRight" activeCell="E162" sqref="E162"/>
    </sheetView>
  </sheetViews>
  <sheetFormatPr defaultRowHeight="15" x14ac:dyDescent="0.25"/>
  <cols>
    <col min="1" max="1" width="52.7109375" customWidth="1"/>
    <col min="2" max="2" width="12.7109375" hidden="1" customWidth="1"/>
    <col min="3" max="3" width="12.42578125" style="280" hidden="1" customWidth="1"/>
    <col min="4" max="4" width="15.5703125" hidden="1" customWidth="1"/>
    <col min="5" max="5" width="26" customWidth="1"/>
    <col min="6" max="6" width="18.5703125" customWidth="1"/>
    <col min="7" max="7" width="16" style="280" customWidth="1"/>
    <col min="8" max="8" width="19.5703125" customWidth="1"/>
    <col min="9" max="9" width="11.5703125" customWidth="1"/>
  </cols>
  <sheetData>
    <row r="1" spans="1:8" ht="18.75" hidden="1" customHeight="1" x14ac:dyDescent="0.3">
      <c r="A1" s="413" t="s">
        <v>279</v>
      </c>
    </row>
    <row r="2" spans="1:8" ht="18.75" x14ac:dyDescent="0.3">
      <c r="A2" s="357" t="s">
        <v>521</v>
      </c>
      <c r="B2" s="228"/>
    </row>
    <row r="3" spans="1:8" ht="18.75" x14ac:dyDescent="0.3">
      <c r="A3" s="25"/>
      <c r="B3" s="228" t="s">
        <v>332</v>
      </c>
      <c r="C3" s="339" t="s">
        <v>450</v>
      </c>
      <c r="D3" s="391" t="s">
        <v>494</v>
      </c>
      <c r="E3" s="349" t="s">
        <v>509</v>
      </c>
      <c r="F3" s="349" t="s">
        <v>510</v>
      </c>
      <c r="G3" s="391" t="s">
        <v>515</v>
      </c>
      <c r="H3" s="349" t="s">
        <v>523</v>
      </c>
    </row>
    <row r="4" spans="1:8" ht="18.75" x14ac:dyDescent="0.3">
      <c r="A4" s="452" t="s">
        <v>517</v>
      </c>
      <c r="B4" s="228"/>
      <c r="C4" s="339"/>
      <c r="D4" s="391"/>
      <c r="E4" s="450">
        <v>5.6000000000000001E-2</v>
      </c>
      <c r="F4" s="450">
        <v>4.4999999999999998E-2</v>
      </c>
      <c r="G4" s="483">
        <v>4.5999999999999999E-2</v>
      </c>
      <c r="H4" s="485">
        <f>G4</f>
        <v>4.5999999999999999E-2</v>
      </c>
    </row>
    <row r="5" spans="1:8" x14ac:dyDescent="0.25">
      <c r="A5" s="451" t="s">
        <v>107</v>
      </c>
      <c r="B5" s="153"/>
      <c r="C5" s="153"/>
      <c r="D5" s="202"/>
      <c r="H5" s="24"/>
    </row>
    <row r="6" spans="1:8" x14ac:dyDescent="0.25">
      <c r="A6" s="142" t="s">
        <v>28</v>
      </c>
      <c r="B6" s="171"/>
      <c r="C6" s="352"/>
      <c r="D6" s="392"/>
      <c r="E6" s="45"/>
      <c r="F6" s="45"/>
      <c r="G6" s="392"/>
      <c r="H6" s="392"/>
    </row>
    <row r="7" spans="1:8" ht="18.75" x14ac:dyDescent="0.3">
      <c r="A7" s="143"/>
      <c r="B7" s="144"/>
      <c r="C7" s="219"/>
      <c r="D7" s="219"/>
      <c r="E7" s="126"/>
      <c r="F7" s="126"/>
      <c r="G7" s="312"/>
      <c r="H7" s="312"/>
    </row>
    <row r="8" spans="1:8" x14ac:dyDescent="0.25">
      <c r="A8" s="145" t="s">
        <v>2</v>
      </c>
      <c r="B8" s="146">
        <v>41.268704399999997</v>
      </c>
      <c r="C8" s="340">
        <f>B8*6%+B8</f>
        <v>43.744826663999994</v>
      </c>
      <c r="D8" s="393" t="s">
        <v>495</v>
      </c>
      <c r="E8" s="457">
        <v>40.520000000000003</v>
      </c>
      <c r="F8" s="281">
        <f>E8*4.5%+E8</f>
        <v>42.343400000000003</v>
      </c>
      <c r="G8" s="340">
        <f>F8*4.6%+F8</f>
        <v>44.291196400000004</v>
      </c>
      <c r="H8" s="281">
        <f>G8*H4+G8</f>
        <v>46.328591434400003</v>
      </c>
    </row>
    <row r="9" spans="1:8" x14ac:dyDescent="0.25">
      <c r="A9" s="148" t="s">
        <v>29</v>
      </c>
      <c r="B9" s="146">
        <v>784.39301396400003</v>
      </c>
      <c r="C9" s="340">
        <f t="shared" ref="C9:C19" si="0">B9*6%+B9</f>
        <v>831.45659480184008</v>
      </c>
      <c r="D9" s="393" t="s">
        <v>496</v>
      </c>
      <c r="E9" s="281">
        <v>770.18</v>
      </c>
      <c r="F9" s="281">
        <f t="shared" ref="F9:F19" si="1">E9*4.5%+E9</f>
        <v>804.83809999999994</v>
      </c>
      <c r="G9" s="340">
        <f t="shared" ref="G9:G19" si="2">F9*4.6%+F9</f>
        <v>841.86065259999998</v>
      </c>
      <c r="H9" s="281">
        <f>G9*H4+G9</f>
        <v>880.58624261959994</v>
      </c>
    </row>
    <row r="10" spans="1:8" x14ac:dyDescent="0.25">
      <c r="A10" s="148" t="s">
        <v>4</v>
      </c>
      <c r="B10" s="146">
        <v>165.1348448064</v>
      </c>
      <c r="C10" s="340">
        <f t="shared" si="0"/>
        <v>175.04293549478399</v>
      </c>
      <c r="D10" s="393" t="s">
        <v>497</v>
      </c>
      <c r="E10" s="281">
        <v>162.15</v>
      </c>
      <c r="F10" s="281">
        <f t="shared" si="1"/>
        <v>169.44675000000001</v>
      </c>
      <c r="G10" s="340">
        <f t="shared" si="2"/>
        <v>177.24130050000002</v>
      </c>
      <c r="H10" s="281">
        <f>G10*H4+G10</f>
        <v>185.39440032300001</v>
      </c>
    </row>
    <row r="11" spans="1:8" x14ac:dyDescent="0.25">
      <c r="A11" s="148" t="s">
        <v>10</v>
      </c>
      <c r="B11" s="146">
        <v>825.67422403199998</v>
      </c>
      <c r="C11" s="340">
        <f t="shared" si="0"/>
        <v>875.21467747392001</v>
      </c>
      <c r="D11" s="393" t="s">
        <v>498</v>
      </c>
      <c r="E11" s="281">
        <v>810.72</v>
      </c>
      <c r="F11" s="281">
        <f t="shared" si="1"/>
        <v>847.20240000000001</v>
      </c>
      <c r="G11" s="340">
        <f t="shared" si="2"/>
        <v>886.1737104</v>
      </c>
      <c r="H11" s="281">
        <f>G11*H4+G11</f>
        <v>926.93770107839998</v>
      </c>
    </row>
    <row r="12" spans="1:8" x14ac:dyDescent="0.25">
      <c r="A12" s="148" t="s">
        <v>5</v>
      </c>
      <c r="B12" s="146">
        <v>165.13734594000002</v>
      </c>
      <c r="C12" s="340">
        <f t="shared" si="0"/>
        <v>175.04558669640002</v>
      </c>
      <c r="D12" s="393" t="s">
        <v>497</v>
      </c>
      <c r="E12" s="281">
        <v>162.15</v>
      </c>
      <c r="F12" s="281">
        <f t="shared" si="1"/>
        <v>169.44675000000001</v>
      </c>
      <c r="G12" s="340">
        <f t="shared" si="2"/>
        <v>177.24130050000002</v>
      </c>
      <c r="H12" s="281">
        <f>G12*H4+G12</f>
        <v>185.39440032300001</v>
      </c>
    </row>
    <row r="13" spans="1:8" x14ac:dyDescent="0.25">
      <c r="A13" s="148" t="s">
        <v>6</v>
      </c>
      <c r="B13" s="146">
        <v>4442.4009493079993</v>
      </c>
      <c r="C13" s="340">
        <f t="shared" si="0"/>
        <v>4708.9450062664791</v>
      </c>
      <c r="D13" s="393" t="s">
        <v>499</v>
      </c>
      <c r="E13" s="281">
        <v>4361.97</v>
      </c>
      <c r="F13" s="281">
        <f t="shared" si="1"/>
        <v>4558.2586500000007</v>
      </c>
      <c r="G13" s="340">
        <f t="shared" si="2"/>
        <v>4767.9385479000011</v>
      </c>
      <c r="H13" s="281">
        <f>G13*H4+G13</f>
        <v>4987.2637211034016</v>
      </c>
    </row>
    <row r="14" spans="1:8" x14ac:dyDescent="0.25">
      <c r="A14" s="148" t="s">
        <v>7</v>
      </c>
      <c r="B14" s="146">
        <v>4442.4009493079993</v>
      </c>
      <c r="C14" s="340">
        <f t="shared" si="0"/>
        <v>4708.9450062664791</v>
      </c>
      <c r="D14" s="393" t="s">
        <v>499</v>
      </c>
      <c r="E14" s="281">
        <v>4361.97</v>
      </c>
      <c r="F14" s="281">
        <f t="shared" si="1"/>
        <v>4558.2586500000007</v>
      </c>
      <c r="G14" s="340">
        <f t="shared" si="2"/>
        <v>4767.9385479000011</v>
      </c>
      <c r="H14" s="281">
        <f>G14*H4+G14</f>
        <v>4987.2637211034016</v>
      </c>
    </row>
    <row r="15" spans="1:8" x14ac:dyDescent="0.25">
      <c r="A15" s="148" t="s">
        <v>17</v>
      </c>
      <c r="B15" s="146">
        <v>8807.1917230079998</v>
      </c>
      <c r="C15" s="340">
        <f t="shared" si="0"/>
        <v>9335.6232263884795</v>
      </c>
      <c r="D15" s="393" t="s">
        <v>500</v>
      </c>
      <c r="E15" s="281">
        <v>8647.73</v>
      </c>
      <c r="F15" s="281">
        <f t="shared" si="1"/>
        <v>9036.8778499999989</v>
      </c>
      <c r="G15" s="340">
        <f t="shared" si="2"/>
        <v>9452.5742310999995</v>
      </c>
      <c r="H15" s="281">
        <f>G15*H4+G15</f>
        <v>9887.3926457305988</v>
      </c>
    </row>
    <row r="16" spans="1:8" x14ac:dyDescent="0.25">
      <c r="A16" s="148" t="s">
        <v>30</v>
      </c>
      <c r="B16" s="146">
        <v>1376.12370672</v>
      </c>
      <c r="C16" s="340">
        <f t="shared" si="0"/>
        <v>1458.6911291232</v>
      </c>
      <c r="D16" s="393" t="s">
        <v>501</v>
      </c>
      <c r="E16" s="281">
        <v>1351.2</v>
      </c>
      <c r="F16" s="281">
        <f t="shared" si="1"/>
        <v>1412.0040000000001</v>
      </c>
      <c r="G16" s="340">
        <f t="shared" si="2"/>
        <v>1476.9561840000001</v>
      </c>
      <c r="H16" s="281">
        <f>G16*H4+G16</f>
        <v>1544.8961684640001</v>
      </c>
    </row>
    <row r="17" spans="1:9" x14ac:dyDescent="0.25">
      <c r="A17" s="148" t="s">
        <v>11</v>
      </c>
      <c r="B17" s="146">
        <v>4513.6832569079988</v>
      </c>
      <c r="C17" s="340">
        <f t="shared" si="0"/>
        <v>4784.5042523224784</v>
      </c>
      <c r="D17" s="393" t="s">
        <v>502</v>
      </c>
      <c r="E17" s="281">
        <v>4431.96</v>
      </c>
      <c r="F17" s="281">
        <f t="shared" si="1"/>
        <v>4631.3981999999996</v>
      </c>
      <c r="G17" s="340">
        <f t="shared" si="2"/>
        <v>4844.4425171999992</v>
      </c>
      <c r="H17" s="281">
        <f>G17*H4+G17</f>
        <v>5067.2868729911988</v>
      </c>
    </row>
    <row r="18" spans="1:9" s="47" customFormat="1" x14ac:dyDescent="0.25">
      <c r="A18" s="150" t="s">
        <v>299</v>
      </c>
      <c r="B18" s="146">
        <v>31.364215343999998</v>
      </c>
      <c r="C18" s="340">
        <f t="shared" si="0"/>
        <v>33.246068264639995</v>
      </c>
      <c r="D18" s="393" t="s">
        <v>503</v>
      </c>
      <c r="E18" s="281">
        <v>30.79</v>
      </c>
      <c r="F18" s="281">
        <f t="shared" si="1"/>
        <v>32.175550000000001</v>
      </c>
      <c r="G18" s="340">
        <f t="shared" si="2"/>
        <v>33.655625300000004</v>
      </c>
      <c r="H18" s="281">
        <f>G18*H4+G18</f>
        <v>35.203784063800001</v>
      </c>
    </row>
    <row r="19" spans="1:9" s="47" customFormat="1" x14ac:dyDescent="0.25">
      <c r="A19" s="150" t="s">
        <v>354</v>
      </c>
      <c r="B19" s="146">
        <v>26.5</v>
      </c>
      <c r="C19" s="340">
        <f t="shared" si="0"/>
        <v>28.09</v>
      </c>
      <c r="D19" s="393" t="s">
        <v>504</v>
      </c>
      <c r="E19" s="281">
        <v>24.55</v>
      </c>
      <c r="F19" s="281">
        <f t="shared" si="1"/>
        <v>25.65475</v>
      </c>
      <c r="G19" s="340">
        <f t="shared" si="2"/>
        <v>26.834868499999999</v>
      </c>
      <c r="H19" s="281">
        <f>G19*H4+G19</f>
        <v>28.069272451</v>
      </c>
    </row>
    <row r="20" spans="1:9" s="47" customFormat="1" x14ac:dyDescent="0.25">
      <c r="A20" s="150"/>
      <c r="B20" s="153"/>
      <c r="C20" s="156"/>
      <c r="D20" s="202"/>
      <c r="E20" s="74"/>
      <c r="F20" s="74"/>
      <c r="G20" s="156"/>
      <c r="H20" s="74"/>
    </row>
    <row r="21" spans="1:9" s="47" customFormat="1" ht="18.75" x14ac:dyDescent="0.3">
      <c r="A21" s="412" t="s">
        <v>355</v>
      </c>
      <c r="B21" s="415" t="s">
        <v>332</v>
      </c>
      <c r="C21" s="312" t="s">
        <v>450</v>
      </c>
      <c r="D21" s="312" t="s">
        <v>494</v>
      </c>
      <c r="E21" s="126" t="s">
        <v>509</v>
      </c>
      <c r="F21" s="126" t="s">
        <v>510</v>
      </c>
      <c r="G21" s="312" t="s">
        <v>515</v>
      </c>
      <c r="H21" s="312" t="s">
        <v>523</v>
      </c>
    </row>
    <row r="22" spans="1:9" s="47" customFormat="1" x14ac:dyDescent="0.25">
      <c r="A22" s="150" t="s">
        <v>31</v>
      </c>
      <c r="B22" s="151">
        <v>750</v>
      </c>
      <c r="C22" s="340">
        <f t="shared" ref="C22:C25" si="3">B22*6%+B22</f>
        <v>795</v>
      </c>
      <c r="D22" s="393">
        <v>760</v>
      </c>
      <c r="E22" s="281">
        <f t="shared" ref="E22:E25" si="4">D22*5.6%+D22</f>
        <v>802.56</v>
      </c>
      <c r="F22" s="281">
        <f t="shared" ref="F22:F25" si="5">E22*4.5%+E22</f>
        <v>838.6751999999999</v>
      </c>
      <c r="G22" s="340">
        <f t="shared" ref="G22:G25" si="6">F22*4.6%+F22</f>
        <v>877.25425919999986</v>
      </c>
      <c r="H22" s="281">
        <f>G22*H4+G22</f>
        <v>917.60795512319987</v>
      </c>
    </row>
    <row r="23" spans="1:9" s="47" customFormat="1" x14ac:dyDescent="0.25">
      <c r="A23" s="154" t="s">
        <v>136</v>
      </c>
      <c r="B23" s="151">
        <v>2500</v>
      </c>
      <c r="C23" s="340">
        <f t="shared" si="3"/>
        <v>2650</v>
      </c>
      <c r="D23" s="393">
        <v>2500</v>
      </c>
      <c r="E23" s="281">
        <f t="shared" si="4"/>
        <v>2640</v>
      </c>
      <c r="F23" s="281">
        <f t="shared" si="5"/>
        <v>2758.8</v>
      </c>
      <c r="G23" s="340">
        <f t="shared" si="6"/>
        <v>2885.7048</v>
      </c>
      <c r="H23" s="281">
        <f>G23*H4+G23</f>
        <v>3018.4472207999997</v>
      </c>
    </row>
    <row r="24" spans="1:9" s="47" customFormat="1" x14ac:dyDescent="0.25">
      <c r="A24" s="155" t="s">
        <v>301</v>
      </c>
      <c r="B24" s="153">
        <v>5000</v>
      </c>
      <c r="C24" s="340">
        <f t="shared" si="3"/>
        <v>5300</v>
      </c>
      <c r="D24" s="393">
        <v>5000</v>
      </c>
      <c r="E24" s="281">
        <f t="shared" si="4"/>
        <v>5280</v>
      </c>
      <c r="F24" s="281">
        <f t="shared" si="5"/>
        <v>5517.6</v>
      </c>
      <c r="G24" s="340">
        <f t="shared" si="6"/>
        <v>5771.4096</v>
      </c>
      <c r="H24" s="281">
        <f>G24*H4+G24</f>
        <v>6036.8944415999995</v>
      </c>
    </row>
    <row r="25" spans="1:9" s="47" customFormat="1" ht="29.25" x14ac:dyDescent="0.25">
      <c r="A25" s="224" t="s">
        <v>302</v>
      </c>
      <c r="B25" s="153">
        <v>5300</v>
      </c>
      <c r="C25" s="340">
        <f t="shared" si="3"/>
        <v>5618</v>
      </c>
      <c r="D25" s="393">
        <v>5000</v>
      </c>
      <c r="E25" s="281">
        <f t="shared" si="4"/>
        <v>5280</v>
      </c>
      <c r="F25" s="281">
        <f t="shared" si="5"/>
        <v>5517.6</v>
      </c>
      <c r="G25" s="340">
        <f t="shared" si="6"/>
        <v>5771.4096</v>
      </c>
      <c r="H25" s="281">
        <f>G25*H4+G25</f>
        <v>6036.8944415999995</v>
      </c>
    </row>
    <row r="26" spans="1:9" x14ac:dyDescent="0.25">
      <c r="A26" s="157" t="s">
        <v>303</v>
      </c>
      <c r="B26" s="158"/>
      <c r="C26" s="352"/>
      <c r="D26" s="392"/>
      <c r="E26" s="45"/>
      <c r="F26" s="45"/>
      <c r="G26" s="392"/>
      <c r="H26" s="392"/>
    </row>
    <row r="27" spans="1:9" ht="18.75" x14ac:dyDescent="0.3">
      <c r="A27" s="159"/>
      <c r="B27" s="144" t="s">
        <v>332</v>
      </c>
      <c r="C27" s="144" t="s">
        <v>450</v>
      </c>
      <c r="D27" s="312" t="s">
        <v>494</v>
      </c>
      <c r="E27" s="126" t="s">
        <v>509</v>
      </c>
      <c r="F27" s="126" t="s">
        <v>510</v>
      </c>
      <c r="G27" s="312" t="s">
        <v>515</v>
      </c>
      <c r="H27" s="312" t="s">
        <v>523</v>
      </c>
    </row>
    <row r="28" spans="1:9" s="116" customFormat="1" x14ac:dyDescent="0.25">
      <c r="A28" s="563" t="s">
        <v>305</v>
      </c>
      <c r="B28" s="564">
        <v>500</v>
      </c>
      <c r="C28" s="564">
        <v>500</v>
      </c>
      <c r="D28" s="564">
        <v>500</v>
      </c>
      <c r="E28" s="565">
        <f t="shared" ref="E28:E29" si="7">D28*5.6%+D28</f>
        <v>528</v>
      </c>
      <c r="F28" s="565">
        <f t="shared" ref="F28:F29" si="8">E28*4.5%+E28</f>
        <v>551.76</v>
      </c>
      <c r="G28" s="566">
        <f t="shared" ref="G28:G29" si="9">F28*4.6%+F28</f>
        <v>577.14095999999995</v>
      </c>
      <c r="H28" s="565">
        <f>G28*H4+G28</f>
        <v>603.68944415999999</v>
      </c>
      <c r="I28" s="116" t="s">
        <v>524</v>
      </c>
    </row>
    <row r="29" spans="1:9" s="47" customFormat="1" x14ac:dyDescent="0.25">
      <c r="A29" s="150" t="s">
        <v>304</v>
      </c>
      <c r="B29" s="153">
        <v>700</v>
      </c>
      <c r="C29" s="153">
        <v>700</v>
      </c>
      <c r="D29" s="153">
        <v>700</v>
      </c>
      <c r="E29" s="281">
        <f t="shared" si="7"/>
        <v>739.2</v>
      </c>
      <c r="F29" s="281">
        <f t="shared" si="8"/>
        <v>772.46400000000006</v>
      </c>
      <c r="G29" s="340">
        <f t="shared" si="9"/>
        <v>807.99734400000011</v>
      </c>
      <c r="H29" s="281">
        <f>G29*H4+G29</f>
        <v>845.16522182400013</v>
      </c>
    </row>
    <row r="30" spans="1:9" s="47" customFormat="1" x14ac:dyDescent="0.25">
      <c r="A30" s="150" t="s">
        <v>300</v>
      </c>
      <c r="B30" s="153"/>
      <c r="C30" s="156"/>
      <c r="D30" s="202"/>
      <c r="E30" s="107"/>
      <c r="F30" s="107"/>
      <c r="G30" s="156"/>
      <c r="H30" s="107"/>
    </row>
    <row r="31" spans="1:9" x14ac:dyDescent="0.25">
      <c r="A31" s="164" t="s">
        <v>33</v>
      </c>
      <c r="B31" s="147">
        <v>1500</v>
      </c>
      <c r="C31" s="147">
        <v>1500</v>
      </c>
      <c r="D31" s="394">
        <v>1500</v>
      </c>
      <c r="E31" s="281">
        <f t="shared" ref="E31" si="10">D31*5.6%+D31</f>
        <v>1584</v>
      </c>
      <c r="F31" s="281">
        <f t="shared" ref="F31" si="11">E31*4.5%+E31</f>
        <v>1655.28</v>
      </c>
      <c r="G31" s="340">
        <f t="shared" ref="G31" si="12">F31*4.6%+F31</f>
        <v>1731.4228800000001</v>
      </c>
      <c r="H31" s="281">
        <f>G31*H4+G31</f>
        <v>1811.06833248</v>
      </c>
    </row>
    <row r="32" spans="1:9" s="47" customFormat="1" ht="19.5" customHeight="1" x14ac:dyDescent="0.25">
      <c r="A32" s="164" t="s">
        <v>337</v>
      </c>
      <c r="B32" s="242">
        <v>250</v>
      </c>
      <c r="C32" s="151">
        <v>250</v>
      </c>
      <c r="D32" s="396">
        <v>250</v>
      </c>
      <c r="E32" s="281">
        <f t="shared" ref="E32" si="13">D32*5.6%+D32</f>
        <v>264</v>
      </c>
      <c r="F32" s="281">
        <f t="shared" ref="F32" si="14">E32*4.5%+E32</f>
        <v>275.88</v>
      </c>
      <c r="G32" s="340">
        <f t="shared" ref="G32" si="15">F32*4.6%+F32</f>
        <v>288.57047999999998</v>
      </c>
      <c r="H32" s="281">
        <f>G32*H4+G32</f>
        <v>301.84472208</v>
      </c>
    </row>
    <row r="33" spans="1:8" x14ac:dyDescent="0.25">
      <c r="A33" s="165" t="s">
        <v>290</v>
      </c>
      <c r="B33" s="158"/>
      <c r="C33" s="352"/>
      <c r="D33" s="392"/>
      <c r="E33" s="45"/>
      <c r="F33" s="45"/>
      <c r="G33" s="392"/>
      <c r="H33" s="352"/>
    </row>
    <row r="34" spans="1:8" ht="18.75" x14ac:dyDescent="0.3">
      <c r="A34" s="159"/>
      <c r="B34" s="144" t="s">
        <v>332</v>
      </c>
      <c r="C34" s="144" t="s">
        <v>450</v>
      </c>
      <c r="D34" s="219" t="s">
        <v>494</v>
      </c>
      <c r="E34" s="126" t="s">
        <v>509</v>
      </c>
      <c r="F34" s="126" t="s">
        <v>510</v>
      </c>
      <c r="G34" s="312" t="s">
        <v>515</v>
      </c>
      <c r="H34" s="487" t="s">
        <v>523</v>
      </c>
    </row>
    <row r="35" spans="1:8" x14ac:dyDescent="0.25">
      <c r="A35" s="167" t="s">
        <v>39</v>
      </c>
      <c r="B35" s="151">
        <v>60</v>
      </c>
      <c r="C35" s="151">
        <v>60</v>
      </c>
      <c r="D35" s="396">
        <v>60</v>
      </c>
      <c r="E35" s="332">
        <v>60</v>
      </c>
      <c r="F35" s="281">
        <f t="shared" ref="F35:F37" si="16">E35*4.5%+E35</f>
        <v>62.7</v>
      </c>
      <c r="G35" s="340">
        <f t="shared" ref="G35:G37" si="17">F35*4.6%+F35</f>
        <v>65.58420000000001</v>
      </c>
      <c r="H35" s="281">
        <f>G35*H4+G35</f>
        <v>68.601073200000016</v>
      </c>
    </row>
    <row r="36" spans="1:8" x14ac:dyDescent="0.25">
      <c r="A36" s="167" t="s">
        <v>456</v>
      </c>
      <c r="B36" s="151">
        <v>300</v>
      </c>
      <c r="C36" s="341">
        <v>300</v>
      </c>
      <c r="D36" s="397">
        <v>300</v>
      </c>
      <c r="E36" s="333">
        <v>300</v>
      </c>
      <c r="F36" s="281">
        <f t="shared" si="16"/>
        <v>313.5</v>
      </c>
      <c r="G36" s="340">
        <f t="shared" si="17"/>
        <v>327.92099999999999</v>
      </c>
      <c r="H36" s="281">
        <f>G36*H4+G36</f>
        <v>343.00536599999998</v>
      </c>
    </row>
    <row r="37" spans="1:8" x14ac:dyDescent="0.25">
      <c r="A37" s="167" t="s">
        <v>40</v>
      </c>
      <c r="B37" s="242">
        <v>2500</v>
      </c>
      <c r="C37" s="151">
        <v>2500</v>
      </c>
      <c r="D37" s="396">
        <v>3000</v>
      </c>
      <c r="E37" s="332">
        <v>3000</v>
      </c>
      <c r="F37" s="281">
        <f t="shared" si="16"/>
        <v>3135</v>
      </c>
      <c r="G37" s="340">
        <f t="shared" si="17"/>
        <v>3279.21</v>
      </c>
      <c r="H37" s="281">
        <f>G37*H4+G37</f>
        <v>3430.05366</v>
      </c>
    </row>
    <row r="38" spans="1:8" x14ac:dyDescent="0.25">
      <c r="A38" s="165" t="s">
        <v>41</v>
      </c>
      <c r="B38" s="158"/>
      <c r="C38" s="352"/>
      <c r="D38" s="392"/>
      <c r="E38" s="45"/>
      <c r="F38" s="45"/>
      <c r="G38" s="392"/>
      <c r="H38" s="392"/>
    </row>
    <row r="39" spans="1:8" ht="18.75" x14ac:dyDescent="0.3">
      <c r="A39" s="301"/>
      <c r="B39" s="144" t="s">
        <v>332</v>
      </c>
      <c r="C39" s="144" t="s">
        <v>450</v>
      </c>
      <c r="D39" s="219" t="s">
        <v>494</v>
      </c>
      <c r="E39" s="126" t="s">
        <v>509</v>
      </c>
      <c r="F39" s="126" t="s">
        <v>510</v>
      </c>
      <c r="G39" s="312" t="s">
        <v>515</v>
      </c>
      <c r="H39" s="312" t="s">
        <v>523</v>
      </c>
    </row>
    <row r="40" spans="1:8" x14ac:dyDescent="0.25">
      <c r="A40" s="302" t="s">
        <v>42</v>
      </c>
      <c r="B40" s="113">
        <v>160</v>
      </c>
      <c r="C40" s="341">
        <v>20</v>
      </c>
      <c r="D40" s="341">
        <v>20</v>
      </c>
      <c r="E40" s="297">
        <v>20</v>
      </c>
      <c r="F40" s="297">
        <v>20</v>
      </c>
      <c r="G40" s="341">
        <v>20</v>
      </c>
      <c r="H40" s="341">
        <v>20</v>
      </c>
    </row>
    <row r="41" spans="1:8" x14ac:dyDescent="0.25">
      <c r="A41" s="302" t="s">
        <v>43</v>
      </c>
      <c r="B41" s="113">
        <v>60</v>
      </c>
      <c r="C41" s="341">
        <v>10</v>
      </c>
      <c r="D41" s="341">
        <v>10</v>
      </c>
      <c r="E41" s="297">
        <v>10</v>
      </c>
      <c r="F41" s="297">
        <v>10</v>
      </c>
      <c r="G41" s="341">
        <v>10</v>
      </c>
      <c r="H41" s="341">
        <v>10</v>
      </c>
    </row>
    <row r="42" spans="1:8" x14ac:dyDescent="0.25">
      <c r="A42" s="303" t="s">
        <v>454</v>
      </c>
      <c r="B42" s="298"/>
      <c r="C42" s="342" t="s">
        <v>453</v>
      </c>
      <c r="D42" s="342"/>
      <c r="E42" s="300"/>
      <c r="F42" s="300"/>
      <c r="G42" s="342"/>
      <c r="H42" s="342"/>
    </row>
    <row r="43" spans="1:8" x14ac:dyDescent="0.25">
      <c r="A43" s="303" t="s">
        <v>455</v>
      </c>
      <c r="B43" s="298"/>
      <c r="C43" s="343">
        <v>10</v>
      </c>
      <c r="D43" s="343">
        <v>10</v>
      </c>
      <c r="E43" s="299">
        <v>10</v>
      </c>
      <c r="F43" s="299">
        <v>10</v>
      </c>
      <c r="G43" s="343">
        <v>10</v>
      </c>
      <c r="H43" s="343">
        <v>10</v>
      </c>
    </row>
    <row r="44" spans="1:8" x14ac:dyDescent="0.25">
      <c r="A44" s="282"/>
      <c r="B44" s="283"/>
      <c r="C44" s="344"/>
      <c r="D44" s="83"/>
      <c r="E44" s="24"/>
      <c r="F44" s="24"/>
      <c r="G44" s="166"/>
      <c r="H44" s="24"/>
    </row>
    <row r="45" spans="1:8" x14ac:dyDescent="0.25">
      <c r="A45" s="169" t="s">
        <v>46</v>
      </c>
      <c r="B45" s="158"/>
      <c r="C45" s="352"/>
      <c r="D45" s="392"/>
      <c r="E45" s="45"/>
      <c r="F45" s="45"/>
      <c r="G45" s="392"/>
      <c r="H45" s="392"/>
    </row>
    <row r="46" spans="1:8" ht="18.75" x14ac:dyDescent="0.3">
      <c r="A46" s="159"/>
      <c r="B46" s="144" t="s">
        <v>332</v>
      </c>
      <c r="C46" s="144" t="s">
        <v>450</v>
      </c>
      <c r="D46" s="219" t="s">
        <v>494</v>
      </c>
      <c r="E46" s="126" t="s">
        <v>509</v>
      </c>
      <c r="F46" s="126" t="s">
        <v>510</v>
      </c>
      <c r="G46" s="312" t="s">
        <v>515</v>
      </c>
      <c r="H46" s="312" t="s">
        <v>523</v>
      </c>
    </row>
    <row r="47" spans="1:8" x14ac:dyDescent="0.25">
      <c r="A47" s="170" t="s">
        <v>47</v>
      </c>
      <c r="B47" s="153" t="s">
        <v>113</v>
      </c>
      <c r="C47" s="153" t="s">
        <v>113</v>
      </c>
      <c r="D47" s="153" t="s">
        <v>113</v>
      </c>
      <c r="E47" s="152" t="s">
        <v>113</v>
      </c>
      <c r="F47" s="152" t="s">
        <v>113</v>
      </c>
      <c r="G47" s="152" t="s">
        <v>113</v>
      </c>
      <c r="H47" s="152" t="s">
        <v>113</v>
      </c>
    </row>
    <row r="48" spans="1:8" s="47" customFormat="1" x14ac:dyDescent="0.25">
      <c r="A48" s="154" t="s">
        <v>294</v>
      </c>
      <c r="B48" s="243" t="s">
        <v>113</v>
      </c>
      <c r="C48" s="345" t="s">
        <v>113</v>
      </c>
      <c r="D48" s="345" t="s">
        <v>113</v>
      </c>
      <c r="E48" s="152" t="s">
        <v>113</v>
      </c>
      <c r="F48" s="152" t="s">
        <v>113</v>
      </c>
      <c r="G48" s="152" t="s">
        <v>113</v>
      </c>
      <c r="H48" s="152" t="s">
        <v>113</v>
      </c>
    </row>
    <row r="49" spans="1:8" s="47" customFormat="1" x14ac:dyDescent="0.25">
      <c r="A49" s="154" t="s">
        <v>292</v>
      </c>
      <c r="B49" s="243" t="s">
        <v>113</v>
      </c>
      <c r="C49" s="345" t="s">
        <v>113</v>
      </c>
      <c r="D49" s="345" t="s">
        <v>113</v>
      </c>
      <c r="E49" s="152" t="s">
        <v>113</v>
      </c>
      <c r="F49" s="152" t="s">
        <v>113</v>
      </c>
      <c r="G49" s="152" t="s">
        <v>113</v>
      </c>
      <c r="H49" s="152" t="s">
        <v>113</v>
      </c>
    </row>
    <row r="50" spans="1:8" x14ac:dyDescent="0.25">
      <c r="A50" s="170" t="s">
        <v>48</v>
      </c>
      <c r="B50" s="147" t="s">
        <v>113</v>
      </c>
      <c r="C50" s="147" t="s">
        <v>113</v>
      </c>
      <c r="D50" s="147" t="s">
        <v>113</v>
      </c>
      <c r="E50" s="152" t="s">
        <v>113</v>
      </c>
      <c r="F50" s="152" t="s">
        <v>113</v>
      </c>
      <c r="G50" s="152" t="s">
        <v>113</v>
      </c>
      <c r="H50" s="152" t="s">
        <v>113</v>
      </c>
    </row>
    <row r="51" spans="1:8" x14ac:dyDescent="0.25">
      <c r="A51" s="168"/>
      <c r="B51" s="86"/>
      <c r="C51" s="166"/>
      <c r="D51" s="83"/>
      <c r="E51" s="24"/>
      <c r="F51" s="24"/>
      <c r="G51" s="166"/>
      <c r="H51" s="24"/>
    </row>
    <row r="52" spans="1:8" x14ac:dyDescent="0.25">
      <c r="A52" s="169" t="s">
        <v>76</v>
      </c>
      <c r="B52" s="158"/>
      <c r="C52" s="352"/>
      <c r="D52" s="392"/>
      <c r="E52" s="45"/>
      <c r="F52" s="45"/>
      <c r="G52" s="392"/>
      <c r="H52" s="392"/>
    </row>
    <row r="53" spans="1:8" ht="18.75" x14ac:dyDescent="0.3">
      <c r="A53" s="159"/>
      <c r="B53" s="144" t="s">
        <v>332</v>
      </c>
      <c r="C53" s="144" t="s">
        <v>450</v>
      </c>
      <c r="D53" s="219" t="s">
        <v>494</v>
      </c>
      <c r="E53" s="126" t="s">
        <v>509</v>
      </c>
      <c r="F53" s="126" t="s">
        <v>510</v>
      </c>
      <c r="G53" s="312" t="s">
        <v>515</v>
      </c>
      <c r="H53" s="312" t="s">
        <v>523</v>
      </c>
    </row>
    <row r="54" spans="1:8" x14ac:dyDescent="0.25">
      <c r="A54" s="154" t="s">
        <v>458</v>
      </c>
      <c r="B54" s="156" t="s">
        <v>280</v>
      </c>
      <c r="C54" s="346" t="s">
        <v>280</v>
      </c>
      <c r="D54" s="398" t="s">
        <v>280</v>
      </c>
      <c r="E54" s="334" t="s">
        <v>280</v>
      </c>
      <c r="F54" s="334" t="s">
        <v>280</v>
      </c>
      <c r="G54" s="166"/>
      <c r="H54" s="24"/>
    </row>
    <row r="55" spans="1:8" x14ac:dyDescent="0.25">
      <c r="A55" s="154" t="s">
        <v>513</v>
      </c>
      <c r="B55" s="153" t="s">
        <v>281</v>
      </c>
      <c r="C55" s="347"/>
      <c r="D55" s="399">
        <v>95</v>
      </c>
      <c r="E55" s="24">
        <f>D55*5.6%+D55</f>
        <v>100.32</v>
      </c>
      <c r="F55" s="281">
        <f t="shared" ref="F55:F56" si="18">E55*4.5%+E55</f>
        <v>104.83439999999999</v>
      </c>
      <c r="G55" s="340">
        <f t="shared" ref="G55:G56" si="19">F55*4.6%+F55</f>
        <v>109.65678239999998</v>
      </c>
      <c r="H55" s="486">
        <f>G55*H4+G55</f>
        <v>114.70099439039998</v>
      </c>
    </row>
    <row r="56" spans="1:8" x14ac:dyDescent="0.25">
      <c r="A56" s="154" t="s">
        <v>282</v>
      </c>
      <c r="B56" s="153" t="s">
        <v>366</v>
      </c>
      <c r="C56" s="161" t="s">
        <v>457</v>
      </c>
      <c r="D56" s="399">
        <v>95</v>
      </c>
      <c r="E56" s="24">
        <f>D56*5.6%+D56</f>
        <v>100.32</v>
      </c>
      <c r="F56" s="281">
        <f t="shared" si="18"/>
        <v>104.83439999999999</v>
      </c>
      <c r="G56" s="340">
        <f t="shared" si="19"/>
        <v>109.65678239999998</v>
      </c>
      <c r="H56" s="486">
        <f>G56*H4+G56</f>
        <v>114.70099439039998</v>
      </c>
    </row>
    <row r="57" spans="1:8" x14ac:dyDescent="0.25">
      <c r="A57" s="154" t="s">
        <v>306</v>
      </c>
      <c r="B57" s="153" t="s">
        <v>280</v>
      </c>
      <c r="C57" s="153" t="s">
        <v>280</v>
      </c>
      <c r="D57" s="401" t="s">
        <v>280</v>
      </c>
      <c r="E57" s="334" t="s">
        <v>280</v>
      </c>
      <c r="F57" s="334" t="s">
        <v>280</v>
      </c>
      <c r="G57" s="334" t="s">
        <v>280</v>
      </c>
      <c r="H57" s="334" t="s">
        <v>280</v>
      </c>
    </row>
    <row r="58" spans="1:8" x14ac:dyDescent="0.25">
      <c r="A58" s="154" t="s">
        <v>283</v>
      </c>
      <c r="B58" s="153" t="s">
        <v>280</v>
      </c>
      <c r="C58" s="153" t="s">
        <v>280</v>
      </c>
      <c r="D58" s="401" t="s">
        <v>280</v>
      </c>
      <c r="E58" s="334" t="s">
        <v>280</v>
      </c>
      <c r="F58" s="334" t="s">
        <v>280</v>
      </c>
      <c r="G58" s="334" t="s">
        <v>280</v>
      </c>
      <c r="H58" s="334" t="s">
        <v>280</v>
      </c>
    </row>
    <row r="59" spans="1:8" x14ac:dyDescent="0.25">
      <c r="A59" s="154" t="s">
        <v>284</v>
      </c>
      <c r="B59" s="153" t="s">
        <v>281</v>
      </c>
      <c r="C59" s="161" t="s">
        <v>280</v>
      </c>
      <c r="D59" s="400" t="s">
        <v>280</v>
      </c>
      <c r="E59" s="334" t="s">
        <v>280</v>
      </c>
      <c r="F59" s="334" t="s">
        <v>280</v>
      </c>
      <c r="G59" s="334" t="s">
        <v>280</v>
      </c>
      <c r="H59" s="334" t="s">
        <v>280</v>
      </c>
    </row>
    <row r="60" spans="1:8" x14ac:dyDescent="0.25">
      <c r="A60" s="154" t="s">
        <v>285</v>
      </c>
      <c r="B60" s="153" t="s">
        <v>280</v>
      </c>
      <c r="C60" s="153" t="s">
        <v>280</v>
      </c>
      <c r="D60" s="401" t="s">
        <v>280</v>
      </c>
      <c r="E60" s="334" t="s">
        <v>280</v>
      </c>
      <c r="F60" s="334" t="s">
        <v>280</v>
      </c>
      <c r="G60" s="334" t="s">
        <v>280</v>
      </c>
      <c r="H60" s="334" t="s">
        <v>280</v>
      </c>
    </row>
    <row r="61" spans="1:8" x14ac:dyDescent="0.25">
      <c r="A61" s="154" t="s">
        <v>286</v>
      </c>
      <c r="B61" s="153" t="s">
        <v>280</v>
      </c>
      <c r="C61" s="153" t="s">
        <v>280</v>
      </c>
      <c r="D61" s="401" t="s">
        <v>280</v>
      </c>
      <c r="E61" s="334" t="s">
        <v>280</v>
      </c>
      <c r="F61" s="334" t="s">
        <v>280</v>
      </c>
      <c r="G61" s="334" t="s">
        <v>280</v>
      </c>
      <c r="H61" s="334" t="s">
        <v>280</v>
      </c>
    </row>
    <row r="62" spans="1:8" x14ac:dyDescent="0.25">
      <c r="A62" s="172" t="s">
        <v>44</v>
      </c>
      <c r="B62" s="158"/>
      <c r="C62" s="158"/>
      <c r="D62" s="158"/>
      <c r="E62" s="45"/>
      <c r="F62" s="45"/>
      <c r="G62" s="392"/>
      <c r="H62" s="392"/>
    </row>
    <row r="63" spans="1:8" ht="18.75" x14ac:dyDescent="0.3">
      <c r="A63" s="409" t="s">
        <v>525</v>
      </c>
      <c r="B63" s="410"/>
      <c r="C63" s="219" t="s">
        <v>450</v>
      </c>
      <c r="D63" s="411" t="s">
        <v>494</v>
      </c>
      <c r="E63" s="126" t="s">
        <v>509</v>
      </c>
      <c r="F63" s="126" t="s">
        <v>510</v>
      </c>
      <c r="G63" s="312" t="s">
        <v>515</v>
      </c>
      <c r="H63" s="312" t="s">
        <v>523</v>
      </c>
    </row>
    <row r="64" spans="1:8" x14ac:dyDescent="0.25">
      <c r="A64" s="174" t="s">
        <v>308</v>
      </c>
      <c r="B64" s="146">
        <v>1200</v>
      </c>
      <c r="C64" s="146">
        <v>1200</v>
      </c>
      <c r="D64" s="396">
        <v>600</v>
      </c>
      <c r="E64" s="281">
        <f t="shared" ref="E64:E71" si="20">D64*5.6%+D64</f>
        <v>633.6</v>
      </c>
      <c r="F64" s="281">
        <f t="shared" ref="F64:F71" si="21">E64*4.5%+E64</f>
        <v>662.11200000000008</v>
      </c>
      <c r="G64" s="340">
        <f t="shared" ref="G64:G71" si="22">F64*4.6%+F64</f>
        <v>692.56915200000003</v>
      </c>
      <c r="H64" s="281">
        <f>G64*H4+G64</f>
        <v>724.42733299200006</v>
      </c>
    </row>
    <row r="65" spans="1:8" s="47" customFormat="1" x14ac:dyDescent="0.25">
      <c r="A65" s="176" t="s">
        <v>310</v>
      </c>
      <c r="B65" s="151">
        <v>2000</v>
      </c>
      <c r="C65" s="151">
        <v>2000</v>
      </c>
      <c r="D65" s="396">
        <v>800</v>
      </c>
      <c r="E65" s="281">
        <f t="shared" si="20"/>
        <v>844.8</v>
      </c>
      <c r="F65" s="281">
        <f t="shared" si="21"/>
        <v>882.81599999999992</v>
      </c>
      <c r="G65" s="340">
        <f t="shared" si="22"/>
        <v>923.42553599999997</v>
      </c>
      <c r="H65" s="281">
        <f>G65*H4+G65</f>
        <v>965.90311065599997</v>
      </c>
    </row>
    <row r="66" spans="1:8" x14ac:dyDescent="0.25">
      <c r="A66" s="175" t="s">
        <v>307</v>
      </c>
      <c r="B66" s="146">
        <v>1500</v>
      </c>
      <c r="C66" s="146">
        <v>1500</v>
      </c>
      <c r="D66" s="396">
        <v>1000</v>
      </c>
      <c r="E66" s="281">
        <f t="shared" si="20"/>
        <v>1056</v>
      </c>
      <c r="F66" s="281">
        <f t="shared" si="21"/>
        <v>1103.52</v>
      </c>
      <c r="G66" s="340">
        <f t="shared" si="22"/>
        <v>1154.2819199999999</v>
      </c>
      <c r="H66" s="281">
        <f>G66*H4+G66</f>
        <v>1207.37888832</v>
      </c>
    </row>
    <row r="67" spans="1:8" s="306" customFormat="1" x14ac:dyDescent="0.25">
      <c r="A67" s="175" t="s">
        <v>309</v>
      </c>
      <c r="B67" s="304" t="s">
        <v>280</v>
      </c>
      <c r="C67" s="346" t="s">
        <v>280</v>
      </c>
      <c r="D67" s="396">
        <v>1200</v>
      </c>
      <c r="E67" s="281">
        <f t="shared" si="20"/>
        <v>1267.2</v>
      </c>
      <c r="F67" s="281">
        <f t="shared" si="21"/>
        <v>1324.2240000000002</v>
      </c>
      <c r="G67" s="340">
        <f t="shared" si="22"/>
        <v>1385.1383040000001</v>
      </c>
      <c r="H67" s="281">
        <f>G67*H4+G67</f>
        <v>1448.8546659840001</v>
      </c>
    </row>
    <row r="68" spans="1:8" x14ac:dyDescent="0.25">
      <c r="A68" s="175" t="s">
        <v>356</v>
      </c>
      <c r="B68" s="146">
        <v>500</v>
      </c>
      <c r="C68" s="146">
        <v>500</v>
      </c>
      <c r="D68" s="396">
        <v>300</v>
      </c>
      <c r="E68" s="281">
        <f t="shared" si="20"/>
        <v>316.8</v>
      </c>
      <c r="F68" s="281">
        <f t="shared" si="21"/>
        <v>331.05600000000004</v>
      </c>
      <c r="G68" s="340">
        <f t="shared" si="22"/>
        <v>346.28457600000002</v>
      </c>
      <c r="H68" s="281">
        <f>G68*H4+G68</f>
        <v>362.21366649600003</v>
      </c>
    </row>
    <row r="69" spans="1:8" s="47" customFormat="1" x14ac:dyDescent="0.25">
      <c r="A69" s="154" t="s">
        <v>45</v>
      </c>
      <c r="B69" s="151">
        <v>4500</v>
      </c>
      <c r="C69" s="151">
        <v>4500</v>
      </c>
      <c r="D69" s="396">
        <v>9000</v>
      </c>
      <c r="E69" s="281">
        <f t="shared" si="20"/>
        <v>9504</v>
      </c>
      <c r="F69" s="281">
        <f t="shared" si="21"/>
        <v>9931.68</v>
      </c>
      <c r="G69" s="340">
        <f t="shared" si="22"/>
        <v>10388.53728</v>
      </c>
      <c r="H69" s="281">
        <f>G69*H4+G69</f>
        <v>10866.409994880001</v>
      </c>
    </row>
    <row r="70" spans="1:8" s="47" customFormat="1" x14ac:dyDescent="0.25">
      <c r="A70" s="150" t="s">
        <v>311</v>
      </c>
      <c r="B70" s="151">
        <v>500</v>
      </c>
      <c r="C70" s="151">
        <v>500</v>
      </c>
      <c r="D70" s="396">
        <v>500</v>
      </c>
      <c r="E70" s="281">
        <f t="shared" si="20"/>
        <v>528</v>
      </c>
      <c r="F70" s="281">
        <f t="shared" si="21"/>
        <v>551.76</v>
      </c>
      <c r="G70" s="340">
        <f t="shared" si="22"/>
        <v>577.14095999999995</v>
      </c>
      <c r="H70" s="281">
        <f>G70*H4+G70</f>
        <v>603.68944415999999</v>
      </c>
    </row>
    <row r="71" spans="1:8" s="47" customFormat="1" x14ac:dyDescent="0.25">
      <c r="A71" s="150" t="s">
        <v>312</v>
      </c>
      <c r="B71" s="151">
        <v>700</v>
      </c>
      <c r="C71" s="151">
        <v>700</v>
      </c>
      <c r="D71" s="396">
        <v>700</v>
      </c>
      <c r="E71" s="281">
        <f t="shared" si="20"/>
        <v>739.2</v>
      </c>
      <c r="F71" s="281">
        <f t="shared" si="21"/>
        <v>772.46400000000006</v>
      </c>
      <c r="G71" s="340">
        <f t="shared" si="22"/>
        <v>807.99734400000011</v>
      </c>
      <c r="H71" s="281">
        <f>G71*H4+G71</f>
        <v>845.16522182400013</v>
      </c>
    </row>
    <row r="72" spans="1:8" s="47" customFormat="1" x14ac:dyDescent="0.25">
      <c r="A72" s="429" t="s">
        <v>493</v>
      </c>
      <c r="B72" s="430"/>
      <c r="C72" s="431"/>
      <c r="D72" s="432" t="s">
        <v>280</v>
      </c>
      <c r="E72" s="433"/>
      <c r="F72" s="433"/>
      <c r="G72" s="430"/>
      <c r="H72" s="430"/>
    </row>
    <row r="73" spans="1:8" x14ac:dyDescent="0.25">
      <c r="A73" s="177" t="s">
        <v>49</v>
      </c>
      <c r="B73" s="86"/>
      <c r="C73" s="166"/>
      <c r="D73" s="83"/>
      <c r="E73" s="24"/>
      <c r="F73" s="24"/>
      <c r="G73" s="166"/>
      <c r="H73" s="87"/>
    </row>
    <row r="74" spans="1:8" x14ac:dyDescent="0.25">
      <c r="A74" s="167"/>
      <c r="B74" s="86"/>
      <c r="C74" s="166"/>
      <c r="D74" s="83"/>
      <c r="E74" s="24"/>
      <c r="F74" s="24"/>
      <c r="G74" s="166"/>
      <c r="H74" s="24"/>
    </row>
    <row r="75" spans="1:8" x14ac:dyDescent="0.25">
      <c r="A75" s="172" t="s">
        <v>50</v>
      </c>
      <c r="B75" s="158"/>
      <c r="C75" s="352"/>
      <c r="D75" s="392"/>
      <c r="E75" s="45"/>
      <c r="F75" s="45"/>
      <c r="G75" s="392"/>
      <c r="H75" s="392"/>
    </row>
    <row r="76" spans="1:8" ht="15.75" thickBot="1" x14ac:dyDescent="0.3">
      <c r="A76" s="178" t="s">
        <v>51</v>
      </c>
      <c r="B76" s="245"/>
      <c r="C76" s="352"/>
      <c r="D76" s="392"/>
      <c r="E76" s="45"/>
      <c r="F76" s="45"/>
      <c r="G76" s="392"/>
      <c r="H76" s="392"/>
    </row>
    <row r="77" spans="1:8" ht="18.75" x14ac:dyDescent="0.3">
      <c r="A77" s="159"/>
      <c r="B77" s="144" t="s">
        <v>332</v>
      </c>
      <c r="C77" s="219" t="s">
        <v>450</v>
      </c>
      <c r="D77" s="219" t="s">
        <v>494</v>
      </c>
      <c r="E77" s="126" t="s">
        <v>509</v>
      </c>
      <c r="F77" s="126" t="s">
        <v>510</v>
      </c>
      <c r="G77" s="312" t="s">
        <v>515</v>
      </c>
      <c r="H77" s="312" t="s">
        <v>523</v>
      </c>
    </row>
    <row r="78" spans="1:8" x14ac:dyDescent="0.25">
      <c r="A78" s="491" t="s">
        <v>138</v>
      </c>
      <c r="B78" s="86"/>
      <c r="C78" s="166"/>
      <c r="D78" s="83"/>
      <c r="E78" s="24"/>
      <c r="F78" s="24"/>
      <c r="G78" s="166"/>
      <c r="H78" s="24"/>
    </row>
    <row r="79" spans="1:8" x14ac:dyDescent="0.25">
      <c r="A79" s="492"/>
      <c r="B79" s="147">
        <v>3800</v>
      </c>
      <c r="C79" s="147">
        <v>3800</v>
      </c>
      <c r="D79" s="394">
        <v>4000</v>
      </c>
      <c r="E79" s="330">
        <v>4000</v>
      </c>
      <c r="F79" s="330">
        <v>4000</v>
      </c>
      <c r="G79" s="394">
        <v>4000</v>
      </c>
      <c r="H79" s="394">
        <v>4000</v>
      </c>
    </row>
    <row r="80" spans="1:8" ht="29.25" x14ac:dyDescent="0.25">
      <c r="A80" s="180" t="s">
        <v>139</v>
      </c>
      <c r="B80" s="147">
        <v>1800</v>
      </c>
      <c r="C80" s="147">
        <v>1800</v>
      </c>
      <c r="D80" s="394">
        <v>1900</v>
      </c>
      <c r="E80" s="330">
        <v>1900</v>
      </c>
      <c r="F80" s="330">
        <v>1900</v>
      </c>
      <c r="G80" s="394">
        <v>1900</v>
      </c>
      <c r="H80" s="394">
        <v>1900</v>
      </c>
    </row>
    <row r="81" spans="1:8" ht="29.25" x14ac:dyDescent="0.25">
      <c r="A81" s="181" t="s">
        <v>140</v>
      </c>
      <c r="B81" s="147">
        <v>4200</v>
      </c>
      <c r="C81" s="147">
        <v>4200</v>
      </c>
      <c r="D81" s="394">
        <v>4500</v>
      </c>
      <c r="E81" s="330">
        <v>4500</v>
      </c>
      <c r="F81" s="330">
        <v>4500</v>
      </c>
      <c r="G81" s="394">
        <v>4500</v>
      </c>
      <c r="H81" s="394">
        <v>4500</v>
      </c>
    </row>
    <row r="82" spans="1:8" x14ac:dyDescent="0.25">
      <c r="A82" s="182" t="s">
        <v>357</v>
      </c>
      <c r="B82" s="184">
        <v>3500</v>
      </c>
      <c r="C82" s="184">
        <v>3500</v>
      </c>
      <c r="D82" s="402">
        <v>3500</v>
      </c>
      <c r="E82" s="336">
        <v>3500</v>
      </c>
      <c r="F82" s="336">
        <v>3500</v>
      </c>
      <c r="G82" s="402">
        <v>3500</v>
      </c>
      <c r="H82" s="402">
        <v>3500</v>
      </c>
    </row>
    <row r="83" spans="1:8" x14ac:dyDescent="0.25">
      <c r="A83" s="182" t="s">
        <v>145</v>
      </c>
      <c r="B83" s="184">
        <v>1500</v>
      </c>
      <c r="C83" s="184">
        <v>1500</v>
      </c>
      <c r="D83" s="402">
        <v>1500</v>
      </c>
      <c r="E83" s="336">
        <v>1500</v>
      </c>
      <c r="F83" s="336">
        <v>1500</v>
      </c>
      <c r="G83" s="402">
        <v>1500</v>
      </c>
      <c r="H83" s="402">
        <v>1500</v>
      </c>
    </row>
    <row r="84" spans="1:8" ht="15.75" thickBot="1" x14ac:dyDescent="0.3">
      <c r="A84" s="182"/>
      <c r="B84" s="147"/>
      <c r="C84" s="166"/>
      <c r="D84" s="83"/>
      <c r="E84" s="24"/>
      <c r="F84" s="24"/>
      <c r="G84" s="166"/>
      <c r="H84" s="24"/>
    </row>
    <row r="85" spans="1:8" x14ac:dyDescent="0.25">
      <c r="A85" s="183" t="s">
        <v>137</v>
      </c>
      <c r="B85" s="158"/>
      <c r="C85" s="352"/>
      <c r="D85" s="392"/>
      <c r="E85" s="45"/>
      <c r="F85" s="45"/>
      <c r="G85" s="392"/>
      <c r="H85" s="392"/>
    </row>
    <row r="86" spans="1:8" ht="15.75" thickBot="1" x14ac:dyDescent="0.3">
      <c r="A86" s="178" t="s">
        <v>51</v>
      </c>
      <c r="B86" s="245"/>
      <c r="C86" s="352"/>
      <c r="D86" s="392"/>
      <c r="E86" s="45"/>
      <c r="F86" s="45"/>
      <c r="G86" s="392"/>
      <c r="H86" s="392"/>
    </row>
    <row r="87" spans="1:8" ht="19.5" thickBot="1" x14ac:dyDescent="0.35">
      <c r="A87" s="159"/>
      <c r="B87" s="144" t="s">
        <v>332</v>
      </c>
      <c r="C87" s="219" t="s">
        <v>450</v>
      </c>
      <c r="D87" s="219" t="s">
        <v>494</v>
      </c>
      <c r="E87" s="126" t="s">
        <v>509</v>
      </c>
      <c r="F87" s="126" t="s">
        <v>510</v>
      </c>
      <c r="G87" s="312" t="s">
        <v>515</v>
      </c>
      <c r="H87" s="312" t="s">
        <v>523</v>
      </c>
    </row>
    <row r="88" spans="1:8" s="47" customFormat="1" x14ac:dyDescent="0.25">
      <c r="A88" s="493" t="s">
        <v>141</v>
      </c>
      <c r="B88" s="141"/>
      <c r="C88" s="156"/>
      <c r="D88" s="202"/>
      <c r="E88" s="74"/>
      <c r="F88" s="74"/>
      <c r="G88" s="156"/>
      <c r="H88" s="74"/>
    </row>
    <row r="89" spans="1:8" s="47" customFormat="1" x14ac:dyDescent="0.25">
      <c r="A89" s="491"/>
      <c r="B89" s="147">
        <v>750</v>
      </c>
      <c r="C89" s="147">
        <v>750</v>
      </c>
      <c r="D89" s="394">
        <v>750</v>
      </c>
      <c r="E89" s="330">
        <v>750</v>
      </c>
      <c r="F89" s="330">
        <v>750</v>
      </c>
      <c r="G89" s="394">
        <v>750</v>
      </c>
      <c r="H89" s="394">
        <v>750</v>
      </c>
    </row>
    <row r="90" spans="1:8" s="47" customFormat="1" x14ac:dyDescent="0.25">
      <c r="A90" s="491" t="s">
        <v>142</v>
      </c>
      <c r="B90" s="141"/>
      <c r="C90" s="156"/>
      <c r="D90" s="395"/>
      <c r="E90" s="331"/>
      <c r="F90" s="331"/>
      <c r="G90" s="395"/>
      <c r="H90" s="395"/>
    </row>
    <row r="91" spans="1:8" s="47" customFormat="1" x14ac:dyDescent="0.25">
      <c r="A91" s="492"/>
      <c r="B91" s="147">
        <v>600</v>
      </c>
      <c r="C91" s="147">
        <v>600</v>
      </c>
      <c r="D91" s="394">
        <v>600</v>
      </c>
      <c r="E91" s="330">
        <v>600</v>
      </c>
      <c r="F91" s="330">
        <v>600</v>
      </c>
      <c r="G91" s="394">
        <v>600</v>
      </c>
      <c r="H91" s="394">
        <v>600</v>
      </c>
    </row>
    <row r="92" spans="1:8" s="47" customFormat="1" x14ac:dyDescent="0.25">
      <c r="A92" s="182" t="s">
        <v>143</v>
      </c>
      <c r="B92" s="184">
        <v>750</v>
      </c>
      <c r="C92" s="184">
        <v>750</v>
      </c>
      <c r="D92" s="402">
        <v>750</v>
      </c>
      <c r="E92" s="336">
        <v>750</v>
      </c>
      <c r="F92" s="336">
        <v>750</v>
      </c>
      <c r="G92" s="402">
        <v>750</v>
      </c>
      <c r="H92" s="402">
        <v>750</v>
      </c>
    </row>
    <row r="93" spans="1:8" s="47" customFormat="1" x14ac:dyDescent="0.25">
      <c r="A93" s="182" t="s">
        <v>144</v>
      </c>
      <c r="B93" s="184">
        <v>600</v>
      </c>
      <c r="C93" s="184">
        <v>600</v>
      </c>
      <c r="D93" s="402">
        <v>600</v>
      </c>
      <c r="E93" s="336">
        <v>600</v>
      </c>
      <c r="F93" s="336">
        <v>600</v>
      </c>
      <c r="G93" s="402">
        <v>600</v>
      </c>
      <c r="H93" s="402">
        <v>600</v>
      </c>
    </row>
    <row r="94" spans="1:8" x14ac:dyDescent="0.25">
      <c r="A94" s="182"/>
      <c r="B94" s="86"/>
      <c r="C94" s="166"/>
      <c r="D94" s="83"/>
      <c r="E94" s="24"/>
      <c r="F94" s="24"/>
      <c r="G94" s="166"/>
      <c r="H94" s="24"/>
    </row>
    <row r="95" spans="1:8" x14ac:dyDescent="0.25">
      <c r="A95" s="162"/>
      <c r="B95" s="86"/>
      <c r="C95" s="166"/>
      <c r="D95" s="83"/>
      <c r="E95" s="24"/>
      <c r="F95" s="24"/>
      <c r="G95" s="166"/>
      <c r="H95" s="24"/>
    </row>
    <row r="96" spans="1:8" ht="15.75" thickBot="1" x14ac:dyDescent="0.3">
      <c r="A96" s="185"/>
      <c r="B96" s="86"/>
      <c r="C96" s="166"/>
      <c r="D96" s="83"/>
      <c r="E96" s="24"/>
      <c r="F96" s="24"/>
      <c r="G96" s="166"/>
      <c r="H96" s="24"/>
    </row>
    <row r="97" spans="1:8" ht="15.75" thickBot="1" x14ac:dyDescent="0.3">
      <c r="A97" s="186" t="s">
        <v>192</v>
      </c>
      <c r="B97" s="158"/>
      <c r="C97" s="352"/>
      <c r="D97" s="392"/>
      <c r="E97" s="45"/>
      <c r="F97" s="45"/>
      <c r="G97" s="392"/>
      <c r="H97" s="392"/>
    </row>
    <row r="98" spans="1:8" ht="19.5" thickBot="1" x14ac:dyDescent="0.35">
      <c r="A98" s="159"/>
      <c r="B98" s="144" t="s">
        <v>332</v>
      </c>
      <c r="C98" s="219" t="s">
        <v>450</v>
      </c>
      <c r="D98" s="219" t="s">
        <v>494</v>
      </c>
      <c r="E98" s="126" t="s">
        <v>509</v>
      </c>
      <c r="F98" s="126" t="s">
        <v>510</v>
      </c>
      <c r="G98" s="312" t="s">
        <v>515</v>
      </c>
      <c r="H98" s="312" t="s">
        <v>523</v>
      </c>
    </row>
    <row r="99" spans="1:8" ht="15.75" thickBot="1" x14ac:dyDescent="0.3">
      <c r="A99" s="414" t="s">
        <v>150</v>
      </c>
      <c r="B99" s="153">
        <v>600</v>
      </c>
      <c r="C99" s="153">
        <v>600</v>
      </c>
      <c r="D99" s="401">
        <v>600</v>
      </c>
      <c r="E99" s="335">
        <v>600</v>
      </c>
      <c r="F99" s="335">
        <v>600</v>
      </c>
      <c r="G99" s="401">
        <v>600</v>
      </c>
      <c r="H99" s="401">
        <v>600</v>
      </c>
    </row>
    <row r="100" spans="1:8" ht="15.75" thickBot="1" x14ac:dyDescent="0.3">
      <c r="A100" s="187"/>
      <c r="B100" s="153">
        <v>500</v>
      </c>
      <c r="C100" s="153">
        <v>500</v>
      </c>
      <c r="D100" s="401">
        <v>500</v>
      </c>
      <c r="E100" s="335">
        <v>600</v>
      </c>
      <c r="F100" s="335">
        <v>600</v>
      </c>
      <c r="G100" s="401">
        <v>600</v>
      </c>
      <c r="H100" s="401">
        <v>600</v>
      </c>
    </row>
    <row r="101" spans="1:8" ht="15.75" thickBot="1" x14ac:dyDescent="0.3">
      <c r="A101" s="188" t="s">
        <v>151</v>
      </c>
      <c r="B101" s="153">
        <v>1200</v>
      </c>
      <c r="C101" s="153">
        <v>1200</v>
      </c>
      <c r="D101" s="401">
        <v>1200</v>
      </c>
      <c r="E101" s="335">
        <v>600</v>
      </c>
      <c r="F101" s="335">
        <v>600</v>
      </c>
      <c r="G101" s="401">
        <v>600</v>
      </c>
      <c r="H101" s="401">
        <v>600</v>
      </c>
    </row>
    <row r="102" spans="1:8" ht="15.75" thickBot="1" x14ac:dyDescent="0.3">
      <c r="A102" s="187"/>
      <c r="B102" s="153">
        <v>700</v>
      </c>
      <c r="C102" s="153">
        <v>700</v>
      </c>
      <c r="D102" s="401">
        <v>700</v>
      </c>
      <c r="E102" s="335">
        <v>600</v>
      </c>
      <c r="F102" s="335">
        <v>600</v>
      </c>
      <c r="G102" s="401">
        <v>600</v>
      </c>
      <c r="H102" s="401">
        <v>600</v>
      </c>
    </row>
    <row r="103" spans="1:8" ht="15.75" thickBot="1" x14ac:dyDescent="0.3">
      <c r="A103" s="189" t="s">
        <v>293</v>
      </c>
      <c r="B103" s="153">
        <v>1200</v>
      </c>
      <c r="C103" s="153">
        <v>1200</v>
      </c>
      <c r="D103" s="401">
        <v>1200</v>
      </c>
      <c r="E103" s="335">
        <v>600</v>
      </c>
      <c r="F103" s="335">
        <v>600</v>
      </c>
      <c r="G103" s="401">
        <v>600</v>
      </c>
      <c r="H103" s="401">
        <v>600</v>
      </c>
    </row>
    <row r="104" spans="1:8" ht="15.75" thickBot="1" x14ac:dyDescent="0.3">
      <c r="A104" s="187"/>
      <c r="B104" s="173">
        <v>700</v>
      </c>
      <c r="C104" s="173">
        <v>700</v>
      </c>
      <c r="D104" s="403">
        <v>700</v>
      </c>
      <c r="E104" s="335">
        <v>600</v>
      </c>
      <c r="F104" s="335">
        <v>600</v>
      </c>
      <c r="G104" s="401">
        <v>600</v>
      </c>
      <c r="H104" s="401">
        <v>600</v>
      </c>
    </row>
    <row r="105" spans="1:8" s="47" customFormat="1" ht="15.75" thickBot="1" x14ac:dyDescent="0.3">
      <c r="A105" s="315" t="s">
        <v>53</v>
      </c>
      <c r="B105" s="141"/>
      <c r="C105" s="156"/>
      <c r="D105" s="395"/>
      <c r="E105" s="335">
        <v>600</v>
      </c>
      <c r="F105" s="335">
        <v>600</v>
      </c>
      <c r="G105" s="401">
        <v>600</v>
      </c>
      <c r="H105" s="401">
        <v>600</v>
      </c>
    </row>
    <row r="106" spans="1:8" x14ac:dyDescent="0.25">
      <c r="A106" s="190" t="s">
        <v>54</v>
      </c>
      <c r="B106" s="147">
        <v>700</v>
      </c>
      <c r="C106" s="147">
        <v>700</v>
      </c>
      <c r="D106" s="394">
        <v>700</v>
      </c>
      <c r="E106" s="335">
        <v>600</v>
      </c>
      <c r="F106" s="335">
        <v>600</v>
      </c>
      <c r="G106" s="401">
        <v>600</v>
      </c>
      <c r="H106" s="401">
        <v>600</v>
      </c>
    </row>
    <row r="107" spans="1:8" x14ac:dyDescent="0.25">
      <c r="A107" s="167" t="s">
        <v>152</v>
      </c>
      <c r="B107" s="147">
        <v>2000</v>
      </c>
      <c r="C107" s="147">
        <v>2000</v>
      </c>
      <c r="D107" s="394">
        <v>2000</v>
      </c>
      <c r="E107" s="335">
        <v>600</v>
      </c>
      <c r="F107" s="335">
        <v>600</v>
      </c>
      <c r="G107" s="401">
        <v>600</v>
      </c>
      <c r="H107" s="401">
        <v>600</v>
      </c>
    </row>
    <row r="108" spans="1:8" x14ac:dyDescent="0.25">
      <c r="A108" s="185"/>
      <c r="B108" s="86"/>
      <c r="C108" s="166"/>
      <c r="D108" s="83"/>
      <c r="E108" s="24"/>
      <c r="F108" s="24"/>
      <c r="G108" s="166"/>
      <c r="H108" s="24"/>
    </row>
    <row r="109" spans="1:8" x14ac:dyDescent="0.25">
      <c r="A109" s="162"/>
      <c r="B109" s="86"/>
      <c r="C109" s="166"/>
      <c r="D109" s="83"/>
      <c r="E109" s="24"/>
      <c r="F109" s="24"/>
      <c r="G109" s="166"/>
      <c r="H109" s="24"/>
    </row>
    <row r="110" spans="1:8" x14ac:dyDescent="0.25">
      <c r="A110" s="157" t="s">
        <v>55</v>
      </c>
      <c r="B110" s="158"/>
      <c r="C110" s="352"/>
      <c r="D110" s="392"/>
      <c r="E110" s="45"/>
      <c r="F110" s="45"/>
      <c r="G110" s="392"/>
      <c r="H110" s="392"/>
    </row>
    <row r="111" spans="1:8" x14ac:dyDescent="0.25">
      <c r="A111" s="157" t="s">
        <v>32</v>
      </c>
      <c r="B111" s="171"/>
      <c r="C111" s="352"/>
      <c r="D111" s="392"/>
      <c r="E111" s="45"/>
      <c r="F111" s="45"/>
      <c r="G111" s="392"/>
      <c r="H111" s="392"/>
    </row>
    <row r="112" spans="1:8" ht="18.75" x14ac:dyDescent="0.3">
      <c r="A112" s="159"/>
      <c r="B112" s="144" t="s">
        <v>332</v>
      </c>
      <c r="C112" s="219" t="s">
        <v>450</v>
      </c>
      <c r="D112" s="219" t="s">
        <v>494</v>
      </c>
      <c r="E112" s="126" t="s">
        <v>509</v>
      </c>
      <c r="F112" s="126" t="s">
        <v>510</v>
      </c>
      <c r="G112" s="312" t="s">
        <v>515</v>
      </c>
      <c r="H112" s="312" t="s">
        <v>523</v>
      </c>
    </row>
    <row r="113" spans="1:8" x14ac:dyDescent="0.25">
      <c r="A113" s="164" t="s">
        <v>52</v>
      </c>
      <c r="B113" s="147">
        <v>2000</v>
      </c>
      <c r="C113" s="147">
        <v>2000</v>
      </c>
      <c r="D113" s="394">
        <v>2000</v>
      </c>
      <c r="E113" s="330">
        <v>2000</v>
      </c>
      <c r="F113" s="330">
        <v>2000</v>
      </c>
      <c r="G113" s="394">
        <v>2000</v>
      </c>
      <c r="H113" s="394">
        <v>2000</v>
      </c>
    </row>
    <row r="114" spans="1:8" x14ac:dyDescent="0.25">
      <c r="A114" s="164"/>
      <c r="B114" s="147">
        <v>2200</v>
      </c>
      <c r="C114" s="147">
        <v>2200</v>
      </c>
      <c r="D114" s="394">
        <v>2200</v>
      </c>
      <c r="E114" s="330">
        <v>2200</v>
      </c>
      <c r="F114" s="330">
        <v>2200</v>
      </c>
      <c r="G114" s="394">
        <v>2200</v>
      </c>
      <c r="H114" s="394">
        <v>2200</v>
      </c>
    </row>
    <row r="115" spans="1:8" x14ac:dyDescent="0.25">
      <c r="A115" s="164" t="s">
        <v>148</v>
      </c>
      <c r="B115" s="147">
        <v>900</v>
      </c>
      <c r="C115" s="147">
        <v>900</v>
      </c>
      <c r="D115" s="394">
        <v>900</v>
      </c>
      <c r="E115" s="330">
        <v>900</v>
      </c>
      <c r="F115" s="330">
        <v>900</v>
      </c>
      <c r="G115" s="394">
        <v>900</v>
      </c>
      <c r="H115" s="394">
        <v>900</v>
      </c>
    </row>
    <row r="116" spans="1:8" x14ac:dyDescent="0.25">
      <c r="A116" s="162"/>
      <c r="B116" s="147">
        <v>800</v>
      </c>
      <c r="C116" s="147">
        <v>800</v>
      </c>
      <c r="D116" s="394">
        <v>800</v>
      </c>
      <c r="E116" s="330">
        <v>800</v>
      </c>
      <c r="F116" s="330">
        <v>800</v>
      </c>
      <c r="G116" s="394">
        <v>800</v>
      </c>
      <c r="H116" s="394">
        <v>800</v>
      </c>
    </row>
    <row r="117" spans="1:8" x14ac:dyDescent="0.25">
      <c r="A117" s="316" t="s">
        <v>56</v>
      </c>
      <c r="B117" s="307"/>
      <c r="C117" s="348"/>
      <c r="D117" s="404"/>
      <c r="E117" s="337"/>
      <c r="F117" s="337"/>
      <c r="G117" s="404"/>
      <c r="H117" s="404"/>
    </row>
    <row r="118" spans="1:8" x14ac:dyDescent="0.25">
      <c r="A118" s="191" t="s">
        <v>146</v>
      </c>
      <c r="B118" s="147">
        <v>560</v>
      </c>
      <c r="C118" s="147">
        <v>560</v>
      </c>
      <c r="D118" s="394">
        <v>560</v>
      </c>
      <c r="E118" s="330">
        <v>560</v>
      </c>
      <c r="F118" s="330">
        <v>560</v>
      </c>
      <c r="G118" s="394">
        <v>560</v>
      </c>
      <c r="H118" s="394">
        <v>560</v>
      </c>
    </row>
    <row r="119" spans="1:8" x14ac:dyDescent="0.25">
      <c r="A119" s="192" t="s">
        <v>54</v>
      </c>
      <c r="B119" s="86"/>
      <c r="C119" s="166"/>
      <c r="D119" s="405"/>
      <c r="E119" s="163"/>
      <c r="F119" s="163"/>
      <c r="G119" s="405"/>
      <c r="H119" s="405"/>
    </row>
    <row r="120" spans="1:8" x14ac:dyDescent="0.25">
      <c r="A120" s="167" t="s">
        <v>149</v>
      </c>
      <c r="B120" s="147">
        <v>2800</v>
      </c>
      <c r="C120" s="147">
        <v>2800</v>
      </c>
      <c r="D120" s="394">
        <v>2800</v>
      </c>
      <c r="E120" s="330">
        <v>2800</v>
      </c>
      <c r="F120" s="330">
        <v>2800</v>
      </c>
      <c r="G120" s="394">
        <v>2800</v>
      </c>
      <c r="H120" s="394">
        <v>2800</v>
      </c>
    </row>
    <row r="121" spans="1:8" s="47" customFormat="1" x14ac:dyDescent="0.25">
      <c r="A121" s="199" t="s">
        <v>57</v>
      </c>
      <c r="B121" s="141"/>
      <c r="C121" s="156"/>
      <c r="D121" s="202"/>
      <c r="E121" s="74"/>
      <c r="F121" s="74"/>
      <c r="G121" s="156"/>
      <c r="H121" s="74"/>
    </row>
    <row r="122" spans="1:8" ht="15.75" thickBot="1" x14ac:dyDescent="0.3">
      <c r="A122" s="162"/>
      <c r="B122" s="86"/>
      <c r="C122" s="166"/>
      <c r="D122" s="83"/>
      <c r="E122" s="24"/>
      <c r="F122" s="24"/>
      <c r="G122" s="166"/>
      <c r="H122" s="24"/>
    </row>
    <row r="123" spans="1:8" ht="15.75" thickBot="1" x14ac:dyDescent="0.3">
      <c r="A123" s="193" t="s">
        <v>58</v>
      </c>
      <c r="B123" s="158"/>
      <c r="C123" s="352"/>
      <c r="D123" s="392"/>
      <c r="E123" s="45"/>
      <c r="F123" s="45"/>
      <c r="G123" s="392"/>
      <c r="H123" s="392"/>
    </row>
    <row r="124" spans="1:8" ht="18.75" x14ac:dyDescent="0.3">
      <c r="A124" s="159"/>
      <c r="B124" s="144" t="s">
        <v>332</v>
      </c>
      <c r="C124" s="219" t="s">
        <v>450</v>
      </c>
      <c r="D124" s="219" t="s">
        <v>494</v>
      </c>
      <c r="E124" s="126" t="s">
        <v>509</v>
      </c>
      <c r="F124" s="126" t="s">
        <v>510</v>
      </c>
      <c r="G124" s="312" t="s">
        <v>515</v>
      </c>
      <c r="H124" s="312" t="s">
        <v>523</v>
      </c>
    </row>
    <row r="125" spans="1:8" x14ac:dyDescent="0.25">
      <c r="A125" s="169" t="s">
        <v>59</v>
      </c>
      <c r="B125" s="171"/>
      <c r="C125" s="352"/>
      <c r="D125" s="392"/>
      <c r="E125" s="45"/>
      <c r="F125" s="45"/>
      <c r="G125" s="392"/>
      <c r="H125" s="392"/>
    </row>
    <row r="126" spans="1:8" x14ac:dyDescent="0.25">
      <c r="A126" s="169" t="s">
        <v>32</v>
      </c>
      <c r="B126" s="179"/>
      <c r="C126" s="352"/>
      <c r="D126" s="392"/>
      <c r="E126" s="45"/>
      <c r="F126" s="45"/>
      <c r="G126" s="392"/>
      <c r="H126" s="392"/>
    </row>
    <row r="127" spans="1:8" x14ac:dyDescent="0.25">
      <c r="A127" s="490" t="s">
        <v>60</v>
      </c>
      <c r="B127" s="86"/>
      <c r="C127" s="166"/>
      <c r="D127" s="83"/>
      <c r="E127" s="24"/>
      <c r="F127" s="24"/>
      <c r="G127" s="166"/>
      <c r="H127" s="24"/>
    </row>
    <row r="128" spans="1:8" x14ac:dyDescent="0.25">
      <c r="A128" s="490"/>
      <c r="B128" s="86"/>
      <c r="C128" s="166"/>
      <c r="D128" s="83"/>
      <c r="E128" s="24"/>
      <c r="F128" s="24"/>
      <c r="G128" s="166"/>
      <c r="H128" s="24"/>
    </row>
    <row r="129" spans="1:8" x14ac:dyDescent="0.25">
      <c r="A129" s="194" t="s">
        <v>153</v>
      </c>
      <c r="B129" s="147">
        <v>3000</v>
      </c>
      <c r="C129" s="147">
        <v>3000</v>
      </c>
      <c r="D129" s="394">
        <v>7000</v>
      </c>
      <c r="E129" s="330">
        <v>7000</v>
      </c>
      <c r="F129" s="330">
        <v>7000</v>
      </c>
      <c r="G129" s="394">
        <v>7000</v>
      </c>
      <c r="H129" s="394">
        <v>7000</v>
      </c>
    </row>
    <row r="130" spans="1:8" x14ac:dyDescent="0.25">
      <c r="A130" s="195" t="s">
        <v>147</v>
      </c>
      <c r="B130" s="147">
        <v>3500</v>
      </c>
      <c r="C130" s="147">
        <v>3500</v>
      </c>
      <c r="D130" s="394">
        <v>3500</v>
      </c>
      <c r="E130" s="330">
        <v>3500</v>
      </c>
      <c r="F130" s="330">
        <v>3500</v>
      </c>
      <c r="G130" s="394">
        <v>3500</v>
      </c>
      <c r="H130" s="394">
        <v>3500</v>
      </c>
    </row>
    <row r="131" spans="1:8" x14ac:dyDescent="0.25">
      <c r="A131" s="253" t="s">
        <v>155</v>
      </c>
      <c r="B131" s="147">
        <v>3000</v>
      </c>
      <c r="C131" s="147">
        <v>3000</v>
      </c>
      <c r="D131" s="394">
        <v>3000</v>
      </c>
      <c r="E131" s="330">
        <v>3000</v>
      </c>
      <c r="F131" s="330">
        <v>3000</v>
      </c>
      <c r="G131" s="394">
        <v>3000</v>
      </c>
      <c r="H131" s="394">
        <v>3000</v>
      </c>
    </row>
    <row r="132" spans="1:8" x14ac:dyDescent="0.25">
      <c r="A132" s="195" t="s">
        <v>147</v>
      </c>
      <c r="B132" s="147">
        <v>3000</v>
      </c>
      <c r="C132" s="147">
        <v>3000</v>
      </c>
      <c r="D132" s="394">
        <v>3000</v>
      </c>
      <c r="E132" s="330">
        <v>3000</v>
      </c>
      <c r="F132" s="330">
        <v>3000</v>
      </c>
      <c r="G132" s="394">
        <v>3000</v>
      </c>
      <c r="H132" s="394">
        <v>3000</v>
      </c>
    </row>
    <row r="133" spans="1:8" x14ac:dyDescent="0.25">
      <c r="A133" s="253" t="s">
        <v>154</v>
      </c>
      <c r="B133" s="147">
        <v>1500</v>
      </c>
      <c r="C133" s="147">
        <v>1500</v>
      </c>
      <c r="D133" s="394">
        <v>1500</v>
      </c>
      <c r="E133" s="330">
        <v>1500</v>
      </c>
      <c r="F133" s="330">
        <v>1500</v>
      </c>
      <c r="G133" s="394">
        <v>1500</v>
      </c>
      <c r="H133" s="394">
        <v>1500</v>
      </c>
    </row>
    <row r="134" spans="1:8" x14ac:dyDescent="0.25">
      <c r="A134" s="195" t="s">
        <v>147</v>
      </c>
      <c r="B134" s="147">
        <v>1500</v>
      </c>
      <c r="C134" s="147">
        <v>1500</v>
      </c>
      <c r="D134" s="394">
        <v>1500</v>
      </c>
      <c r="E134" s="330">
        <v>1500</v>
      </c>
      <c r="F134" s="330">
        <v>1500</v>
      </c>
      <c r="G134" s="394">
        <v>1500</v>
      </c>
      <c r="H134" s="394">
        <v>1500</v>
      </c>
    </row>
    <row r="135" spans="1:8" x14ac:dyDescent="0.25">
      <c r="A135" s="253" t="s">
        <v>157</v>
      </c>
      <c r="B135" s="147">
        <v>1000</v>
      </c>
      <c r="C135" s="147">
        <v>1000</v>
      </c>
      <c r="D135" s="394">
        <v>1000</v>
      </c>
      <c r="E135" s="330">
        <v>1000</v>
      </c>
      <c r="F135" s="330">
        <v>1000</v>
      </c>
      <c r="G135" s="394">
        <v>1000</v>
      </c>
      <c r="H135" s="394">
        <v>1000</v>
      </c>
    </row>
    <row r="136" spans="1:8" x14ac:dyDescent="0.25">
      <c r="A136" s="195" t="s">
        <v>147</v>
      </c>
      <c r="B136" s="147">
        <v>700</v>
      </c>
      <c r="C136" s="147">
        <v>700</v>
      </c>
      <c r="D136" s="394">
        <v>700</v>
      </c>
      <c r="E136" s="330">
        <v>700</v>
      </c>
      <c r="F136" s="330">
        <v>700</v>
      </c>
      <c r="G136" s="394">
        <v>700</v>
      </c>
      <c r="H136" s="394">
        <v>700</v>
      </c>
    </row>
    <row r="137" spans="1:8" x14ac:dyDescent="0.25">
      <c r="A137" s="416" t="s">
        <v>134</v>
      </c>
      <c r="B137" s="153" t="s">
        <v>113</v>
      </c>
      <c r="C137" s="153" t="s">
        <v>113</v>
      </c>
      <c r="D137" s="401" t="s">
        <v>113</v>
      </c>
      <c r="E137" s="335" t="s">
        <v>113</v>
      </c>
      <c r="F137" s="335" t="s">
        <v>113</v>
      </c>
      <c r="G137" s="401" t="s">
        <v>113</v>
      </c>
      <c r="H137" s="401" t="s">
        <v>113</v>
      </c>
    </row>
    <row r="138" spans="1:8" x14ac:dyDescent="0.25">
      <c r="A138" s="416" t="s">
        <v>54</v>
      </c>
      <c r="B138" s="153">
        <v>1400</v>
      </c>
      <c r="C138" s="153">
        <v>1400</v>
      </c>
      <c r="D138" s="401">
        <v>1400</v>
      </c>
      <c r="E138" s="335">
        <v>1400</v>
      </c>
      <c r="F138" s="335">
        <v>1400</v>
      </c>
      <c r="G138" s="401">
        <v>1400</v>
      </c>
      <c r="H138" s="401">
        <v>1400</v>
      </c>
    </row>
    <row r="139" spans="1:8" x14ac:dyDescent="0.25">
      <c r="A139" s="195" t="s">
        <v>117</v>
      </c>
      <c r="B139" s="147">
        <v>1300</v>
      </c>
      <c r="C139" s="147">
        <v>1300</v>
      </c>
      <c r="D139" s="394" t="s">
        <v>280</v>
      </c>
      <c r="E139" s="330" t="s">
        <v>280</v>
      </c>
      <c r="F139" s="330" t="s">
        <v>280</v>
      </c>
      <c r="G139" s="394" t="s">
        <v>280</v>
      </c>
      <c r="H139" s="394" t="s">
        <v>280</v>
      </c>
    </row>
    <row r="140" spans="1:8" x14ac:dyDescent="0.25">
      <c r="A140" s="195" t="s">
        <v>61</v>
      </c>
      <c r="B140" s="147" t="s">
        <v>113</v>
      </c>
      <c r="C140" s="147" t="s">
        <v>113</v>
      </c>
      <c r="D140" s="394" t="s">
        <v>113</v>
      </c>
      <c r="E140" s="330" t="s">
        <v>113</v>
      </c>
      <c r="F140" s="330" t="s">
        <v>113</v>
      </c>
      <c r="G140" s="394" t="s">
        <v>113</v>
      </c>
      <c r="H140" s="394" t="s">
        <v>113</v>
      </c>
    </row>
    <row r="141" spans="1:8" ht="15.75" customHeight="1" x14ac:dyDescent="0.25">
      <c r="A141" s="195" t="s">
        <v>371</v>
      </c>
      <c r="B141" s="146">
        <v>200</v>
      </c>
      <c r="C141" s="146">
        <v>200</v>
      </c>
      <c r="D141" s="406">
        <v>200</v>
      </c>
      <c r="E141" s="338">
        <v>200</v>
      </c>
      <c r="F141" s="338">
        <v>200</v>
      </c>
      <c r="G141" s="406">
        <v>200</v>
      </c>
      <c r="H141" s="406">
        <v>200</v>
      </c>
    </row>
    <row r="142" spans="1:8" x14ac:dyDescent="0.25">
      <c r="A142" s="195" t="s">
        <v>62</v>
      </c>
      <c r="B142" s="147" t="s">
        <v>113</v>
      </c>
      <c r="C142" s="147" t="s">
        <v>113</v>
      </c>
      <c r="D142" s="394" t="s">
        <v>113</v>
      </c>
      <c r="E142" s="330" t="s">
        <v>113</v>
      </c>
      <c r="F142" s="330" t="s">
        <v>113</v>
      </c>
      <c r="G142" s="394" t="s">
        <v>113</v>
      </c>
      <c r="H142" s="394" t="s">
        <v>113</v>
      </c>
    </row>
    <row r="143" spans="1:8" x14ac:dyDescent="0.25">
      <c r="A143" s="195" t="s">
        <v>288</v>
      </c>
      <c r="B143" s="147">
        <v>200</v>
      </c>
      <c r="C143" s="147">
        <v>200</v>
      </c>
      <c r="D143" s="394" t="s">
        <v>113</v>
      </c>
      <c r="E143" s="330" t="s">
        <v>113</v>
      </c>
      <c r="F143" s="330" t="s">
        <v>113</v>
      </c>
      <c r="G143" s="394" t="s">
        <v>113</v>
      </c>
      <c r="H143" s="394" t="s">
        <v>113</v>
      </c>
    </row>
    <row r="144" spans="1:8" x14ac:dyDescent="0.25">
      <c r="A144" s="195" t="s">
        <v>158</v>
      </c>
      <c r="B144" s="147">
        <v>350</v>
      </c>
      <c r="C144" s="147">
        <v>350</v>
      </c>
      <c r="D144" s="394" t="s">
        <v>113</v>
      </c>
      <c r="E144" s="330" t="s">
        <v>113</v>
      </c>
      <c r="F144" s="330" t="s">
        <v>113</v>
      </c>
      <c r="G144" s="394" t="s">
        <v>113</v>
      </c>
      <c r="H144" s="394" t="s">
        <v>113</v>
      </c>
    </row>
    <row r="145" spans="1:8" x14ac:dyDescent="0.25">
      <c r="A145" s="195" t="s">
        <v>159</v>
      </c>
      <c r="B145" s="147">
        <v>200</v>
      </c>
      <c r="C145" s="147">
        <v>200</v>
      </c>
      <c r="D145" s="394" t="s">
        <v>113</v>
      </c>
      <c r="E145" s="330" t="s">
        <v>113</v>
      </c>
      <c r="F145" s="330" t="s">
        <v>113</v>
      </c>
      <c r="G145" s="394" t="s">
        <v>113</v>
      </c>
      <c r="H145" s="394" t="s">
        <v>113</v>
      </c>
    </row>
    <row r="146" spans="1:8" x14ac:dyDescent="0.25">
      <c r="A146" s="195" t="s">
        <v>63</v>
      </c>
      <c r="B146" s="147" t="s">
        <v>113</v>
      </c>
      <c r="C146" s="147" t="s">
        <v>113</v>
      </c>
      <c r="D146" s="394" t="s">
        <v>113</v>
      </c>
      <c r="E146" s="330" t="s">
        <v>113</v>
      </c>
      <c r="F146" s="330" t="s">
        <v>113</v>
      </c>
      <c r="G146" s="394" t="s">
        <v>113</v>
      </c>
      <c r="H146" s="394" t="s">
        <v>113</v>
      </c>
    </row>
    <row r="147" spans="1:8" x14ac:dyDescent="0.25">
      <c r="A147" s="195" t="s">
        <v>156</v>
      </c>
      <c r="B147" s="147">
        <v>5000</v>
      </c>
      <c r="C147" s="147">
        <v>5000</v>
      </c>
      <c r="D147" s="394" t="s">
        <v>113</v>
      </c>
      <c r="E147" s="330" t="s">
        <v>113</v>
      </c>
      <c r="F147" s="330" t="s">
        <v>113</v>
      </c>
      <c r="G147" s="394" t="s">
        <v>113</v>
      </c>
      <c r="H147" s="394" t="s">
        <v>113</v>
      </c>
    </row>
    <row r="148" spans="1:8" x14ac:dyDescent="0.25">
      <c r="A148" s="87"/>
      <c r="B148" s="86"/>
      <c r="C148" s="166"/>
      <c r="D148" s="83"/>
      <c r="E148" s="24"/>
      <c r="F148" s="24"/>
      <c r="G148" s="83"/>
      <c r="H148" s="24"/>
    </row>
    <row r="149" spans="1:8" x14ac:dyDescent="0.25">
      <c r="A149" s="196" t="s">
        <v>333</v>
      </c>
      <c r="B149" s="350"/>
      <c r="C149" s="351"/>
      <c r="D149" s="407"/>
      <c r="E149" s="408"/>
      <c r="F149" s="408"/>
      <c r="G149" s="484"/>
      <c r="H149" s="24"/>
    </row>
    <row r="150" spans="1:8" s="47" customFormat="1" x14ac:dyDescent="0.25">
      <c r="A150" s="197"/>
      <c r="B150" s="141"/>
      <c r="C150" s="156"/>
      <c r="D150" s="202"/>
      <c r="E150" s="74"/>
      <c r="F150" s="74"/>
      <c r="G150" s="156"/>
      <c r="H150" s="74"/>
    </row>
    <row r="151" spans="1:8" s="47" customFormat="1" x14ac:dyDescent="0.25">
      <c r="A151" s="142"/>
      <c r="B151" s="158"/>
      <c r="C151" s="158"/>
      <c r="D151" s="392"/>
      <c r="E151" s="45"/>
      <c r="F151" s="45"/>
      <c r="G151" s="392"/>
      <c r="H151" s="392"/>
    </row>
    <row r="152" spans="1:8" s="108" customFormat="1" x14ac:dyDescent="0.25">
      <c r="A152" s="198" t="s">
        <v>291</v>
      </c>
      <c r="B152" s="245"/>
      <c r="C152" s="245"/>
      <c r="D152" s="140"/>
      <c r="E152" s="117"/>
      <c r="F152" s="117"/>
      <c r="G152" s="140"/>
      <c r="H152" s="140"/>
    </row>
    <row r="153" spans="1:8" ht="18.75" x14ac:dyDescent="0.3">
      <c r="A153" s="159"/>
      <c r="B153" s="144" t="s">
        <v>332</v>
      </c>
      <c r="C153" s="219" t="s">
        <v>450</v>
      </c>
      <c r="D153" s="219" t="s">
        <v>494</v>
      </c>
      <c r="E153" s="126" t="s">
        <v>509</v>
      </c>
      <c r="F153" s="126" t="s">
        <v>510</v>
      </c>
      <c r="G153" s="312" t="s">
        <v>515</v>
      </c>
      <c r="H153" s="312" t="s">
        <v>523</v>
      </c>
    </row>
    <row r="154" spans="1:8" s="47" customFormat="1" x14ac:dyDescent="0.25">
      <c r="A154" s="107" t="s">
        <v>313</v>
      </c>
      <c r="B154" s="270" t="s">
        <v>314</v>
      </c>
      <c r="C154" s="270" t="s">
        <v>314</v>
      </c>
      <c r="D154" s="395" t="s">
        <v>314</v>
      </c>
      <c r="E154" s="331" t="s">
        <v>314</v>
      </c>
      <c r="F154" s="331" t="s">
        <v>113</v>
      </c>
      <c r="G154" s="331" t="s">
        <v>113</v>
      </c>
      <c r="H154" s="331" t="s">
        <v>113</v>
      </c>
    </row>
    <row r="155" spans="1:8" s="47" customFormat="1" x14ac:dyDescent="0.25">
      <c r="A155" s="107" t="s">
        <v>320</v>
      </c>
      <c r="B155" s="270" t="s">
        <v>321</v>
      </c>
      <c r="C155" s="270" t="s">
        <v>321</v>
      </c>
      <c r="D155" s="395" t="s">
        <v>321</v>
      </c>
      <c r="E155" s="331" t="s">
        <v>321</v>
      </c>
      <c r="F155" s="331" t="s">
        <v>113</v>
      </c>
      <c r="G155" s="331" t="s">
        <v>113</v>
      </c>
      <c r="H155" s="331" t="s">
        <v>113</v>
      </c>
    </row>
    <row r="156" spans="1:8" s="47" customFormat="1" x14ac:dyDescent="0.25">
      <c r="A156" s="107" t="s">
        <v>315</v>
      </c>
      <c r="B156" s="271" t="s">
        <v>358</v>
      </c>
      <c r="C156" s="271" t="s">
        <v>358</v>
      </c>
      <c r="D156" s="396" t="s">
        <v>358</v>
      </c>
      <c r="E156" s="332" t="s">
        <v>358</v>
      </c>
      <c r="F156" s="331" t="s">
        <v>113</v>
      </c>
      <c r="G156" s="331" t="s">
        <v>113</v>
      </c>
      <c r="H156" s="331" t="s">
        <v>113</v>
      </c>
    </row>
    <row r="157" spans="1:8" s="47" customFormat="1" x14ac:dyDescent="0.25">
      <c r="A157" s="107" t="s">
        <v>316</v>
      </c>
      <c r="B157" s="270" t="s">
        <v>318</v>
      </c>
      <c r="C157" s="270" t="s">
        <v>318</v>
      </c>
      <c r="D157" s="395" t="s">
        <v>318</v>
      </c>
      <c r="E157" s="331" t="s">
        <v>318</v>
      </c>
      <c r="F157" s="331" t="s">
        <v>113</v>
      </c>
      <c r="G157" s="331" t="s">
        <v>113</v>
      </c>
      <c r="H157" s="331" t="s">
        <v>113</v>
      </c>
    </row>
    <row r="158" spans="1:8" s="47" customFormat="1" x14ac:dyDescent="0.25">
      <c r="A158" s="107" t="s">
        <v>317</v>
      </c>
      <c r="B158" s="270" t="s">
        <v>319</v>
      </c>
      <c r="C158" s="270" t="s">
        <v>319</v>
      </c>
      <c r="D158" s="395" t="s">
        <v>319</v>
      </c>
      <c r="E158" s="331" t="s">
        <v>319</v>
      </c>
      <c r="F158" s="331" t="s">
        <v>113</v>
      </c>
      <c r="G158" s="331" t="s">
        <v>113</v>
      </c>
      <c r="H158" s="331" t="s">
        <v>113</v>
      </c>
    </row>
    <row r="159" spans="1:8" ht="15.75" x14ac:dyDescent="0.25">
      <c r="A159" s="23"/>
    </row>
    <row r="160" spans="1:8" ht="15.75" x14ac:dyDescent="0.25">
      <c r="A160" s="23"/>
    </row>
    <row r="161" spans="1:1" ht="15.75" x14ac:dyDescent="0.25">
      <c r="A161" s="23"/>
    </row>
    <row r="162" spans="1:1" ht="15.75" x14ac:dyDescent="0.25">
      <c r="A162" s="23"/>
    </row>
  </sheetData>
  <customSheetViews>
    <customSheetView guid="{56511514-C106-4A14-9D9B-2736F085355C}" hiddenRows="1" hiddenColumns="1" topLeftCell="A145">
      <pane xSplit="3" topLeftCell="E1" activePane="topRight" state="frozen"/>
      <selection pane="topRight" activeCell="E162" sqref="E162"/>
      <pageMargins left="0.7" right="0.7" top="0.75" bottom="0.75" header="0.3" footer="0.3"/>
      <pageSetup orientation="landscape" r:id="rId1"/>
    </customSheetView>
    <customSheetView guid="{4C9718BF-61F1-41C2-A52E-B816D4DE591F}" hiddenRows="1" hiddenColumns="1" topLeftCell="A2">
      <pane xSplit="2" topLeftCell="D1" activePane="topRight" state="frozen"/>
      <selection pane="topRight" activeCell="K13" sqref="K13"/>
      <pageMargins left="0.7" right="0.7" top="0.75" bottom="0.75" header="0.3" footer="0.3"/>
      <pageSetup orientation="landscape" horizontalDpi="4294967294" verticalDpi="4294967294" r:id="rId2"/>
    </customSheetView>
  </customSheetViews>
  <mergeCells count="4">
    <mergeCell ref="A127:A128"/>
    <mergeCell ref="A78:A79"/>
    <mergeCell ref="A88:A89"/>
    <mergeCell ref="A90:A91"/>
  </mergeCells>
  <pageMargins left="0.7" right="0.7" top="0.75" bottom="0.75" header="0.3" footer="0.3"/>
  <pageSetup orientation="landscape"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0"/>
  <sheetViews>
    <sheetView topLeftCell="A94" workbookViewId="0">
      <selection activeCell="K11" sqref="K11"/>
    </sheetView>
  </sheetViews>
  <sheetFormatPr defaultRowHeight="15.75" x14ac:dyDescent="0.25"/>
  <cols>
    <col min="1" max="1" width="28.85546875" customWidth="1"/>
    <col min="2" max="2" width="31.140625" customWidth="1"/>
    <col min="3" max="3" width="0.28515625" style="263" customWidth="1"/>
    <col min="4" max="4" width="0.42578125" style="308" customWidth="1"/>
    <col min="5" max="5" width="18.28515625" style="358" customWidth="1"/>
    <col min="6" max="6" width="14.42578125" style="49" customWidth="1"/>
    <col min="7" max="7" width="14" style="49" customWidth="1"/>
    <col min="8" max="8" width="13.28515625" style="358" customWidth="1"/>
    <col min="9" max="10" width="9.140625" style="23"/>
  </cols>
  <sheetData>
    <row r="1" spans="1:10" ht="18.75" x14ac:dyDescent="0.3">
      <c r="A1" s="494" t="s">
        <v>521</v>
      </c>
      <c r="B1" s="495"/>
      <c r="C1" s="489"/>
    </row>
    <row r="2" spans="1:10" x14ac:dyDescent="0.25">
      <c r="A2" s="24"/>
      <c r="B2" s="24"/>
    </row>
    <row r="3" spans="1:10" s="466" customFormat="1" ht="19.5" thickBot="1" x14ac:dyDescent="0.35">
      <c r="A3" s="475" t="s">
        <v>108</v>
      </c>
      <c r="B3" s="478"/>
      <c r="C3" s="479" t="s">
        <v>332</v>
      </c>
      <c r="D3" s="479" t="s">
        <v>450</v>
      </c>
      <c r="E3" s="480" t="s">
        <v>494</v>
      </c>
      <c r="F3" s="481" t="s">
        <v>509</v>
      </c>
      <c r="G3" s="481" t="s">
        <v>510</v>
      </c>
      <c r="H3" s="481" t="s">
        <v>515</v>
      </c>
      <c r="I3" s="482"/>
      <c r="J3" s="482"/>
    </row>
    <row r="4" spans="1:10" ht="16.5" thickBot="1" x14ac:dyDescent="0.3">
      <c r="A4" s="44" t="s">
        <v>135</v>
      </c>
      <c r="B4" s="59"/>
      <c r="C4" s="232" t="s">
        <v>1</v>
      </c>
      <c r="D4" s="232" t="s">
        <v>1</v>
      </c>
      <c r="E4" s="418" t="s">
        <v>1</v>
      </c>
      <c r="F4" s="418" t="s">
        <v>1</v>
      </c>
      <c r="G4" s="444" t="s">
        <v>1</v>
      </c>
      <c r="H4" s="444" t="s">
        <v>1</v>
      </c>
    </row>
    <row r="5" spans="1:10" x14ac:dyDescent="0.25">
      <c r="A5" s="452" t="s">
        <v>517</v>
      </c>
      <c r="B5" s="78"/>
      <c r="C5" s="453"/>
      <c r="D5" s="453"/>
      <c r="E5" s="454"/>
      <c r="F5" s="455">
        <v>0.06</v>
      </c>
      <c r="G5" s="455">
        <v>0.06</v>
      </c>
      <c r="H5" s="455">
        <v>0.06</v>
      </c>
    </row>
    <row r="6" spans="1:10" s="47" customFormat="1" x14ac:dyDescent="0.25">
      <c r="A6" s="80" t="s">
        <v>2</v>
      </c>
      <c r="B6" s="78"/>
      <c r="C6" s="82">
        <v>8.4</v>
      </c>
      <c r="D6" s="82">
        <v>8.9</v>
      </c>
      <c r="E6" s="419">
        <v>9.4</v>
      </c>
      <c r="F6" s="53">
        <v>10</v>
      </c>
      <c r="G6" s="53">
        <v>10.6</v>
      </c>
      <c r="H6" s="365">
        <v>11.2</v>
      </c>
      <c r="I6" s="90"/>
      <c r="J6" s="90"/>
    </row>
    <row r="7" spans="1:10" s="47" customFormat="1" x14ac:dyDescent="0.25">
      <c r="A7" s="80" t="s">
        <v>3</v>
      </c>
      <c r="B7" s="78"/>
      <c r="C7" s="82">
        <v>10.199999999999999</v>
      </c>
      <c r="D7" s="82">
        <v>10.8</v>
      </c>
      <c r="E7" s="419">
        <v>11.4</v>
      </c>
      <c r="F7" s="53">
        <v>12.1</v>
      </c>
      <c r="G7" s="53">
        <v>12.8</v>
      </c>
      <c r="H7" s="365">
        <v>13.6</v>
      </c>
      <c r="I7" s="90"/>
      <c r="J7" s="90"/>
    </row>
    <row r="8" spans="1:10" x14ac:dyDescent="0.25">
      <c r="A8" s="5" t="s">
        <v>4</v>
      </c>
      <c r="B8" s="60"/>
      <c r="C8" s="82">
        <v>10.199999999999999</v>
      </c>
      <c r="D8" s="82">
        <v>10.8</v>
      </c>
      <c r="E8" s="419">
        <v>11.4</v>
      </c>
      <c r="F8" s="53">
        <v>12.1</v>
      </c>
      <c r="G8" s="53">
        <v>12.8</v>
      </c>
      <c r="H8" s="365">
        <v>13.6</v>
      </c>
    </row>
    <row r="9" spans="1:10" x14ac:dyDescent="0.25">
      <c r="A9" s="5" t="s">
        <v>5</v>
      </c>
      <c r="B9" s="60"/>
      <c r="C9" s="82">
        <v>10.199999999999999</v>
      </c>
      <c r="D9" s="82">
        <v>10.8</v>
      </c>
      <c r="E9" s="419">
        <v>11.4</v>
      </c>
      <c r="F9" s="53">
        <v>12.1</v>
      </c>
      <c r="G9" s="53">
        <v>12.8</v>
      </c>
      <c r="H9" s="365">
        <v>13.6</v>
      </c>
    </row>
    <row r="10" spans="1:10" x14ac:dyDescent="0.25">
      <c r="A10" s="5" t="s">
        <v>6</v>
      </c>
      <c r="B10" s="60"/>
      <c r="C10" s="82">
        <v>10.199999999999999</v>
      </c>
      <c r="D10" s="82">
        <v>10.8</v>
      </c>
      <c r="E10" s="419">
        <v>11.4</v>
      </c>
      <c r="F10" s="53">
        <v>12.1</v>
      </c>
      <c r="G10" s="53">
        <v>12.8</v>
      </c>
      <c r="H10" s="365">
        <v>13.6</v>
      </c>
    </row>
    <row r="11" spans="1:10" x14ac:dyDescent="0.25">
      <c r="A11" s="5" t="s">
        <v>7</v>
      </c>
      <c r="B11" s="60"/>
      <c r="C11" s="82">
        <v>10.199999999999999</v>
      </c>
      <c r="D11" s="82">
        <v>10.8</v>
      </c>
      <c r="E11" s="419">
        <v>11.4</v>
      </c>
      <c r="F11" s="53">
        <v>12.1</v>
      </c>
      <c r="G11" s="53">
        <v>12.8</v>
      </c>
      <c r="H11" s="365">
        <v>13.6</v>
      </c>
    </row>
    <row r="12" spans="1:10" x14ac:dyDescent="0.25">
      <c r="A12" s="5" t="s">
        <v>8</v>
      </c>
      <c r="B12" s="60"/>
      <c r="C12" s="82">
        <v>10.199999999999999</v>
      </c>
      <c r="D12" s="82">
        <v>10.8</v>
      </c>
      <c r="E12" s="419">
        <v>11.4</v>
      </c>
      <c r="F12" s="53">
        <v>12.1</v>
      </c>
      <c r="G12" s="53">
        <v>12.8</v>
      </c>
      <c r="H12" s="365">
        <v>13.6</v>
      </c>
    </row>
    <row r="13" spans="1:10" x14ac:dyDescent="0.25">
      <c r="A13" s="5" t="s">
        <v>9</v>
      </c>
      <c r="B13" s="60"/>
      <c r="C13" s="82">
        <v>10.199999999999999</v>
      </c>
      <c r="D13" s="82">
        <v>10.8</v>
      </c>
      <c r="E13" s="419">
        <v>11.4</v>
      </c>
      <c r="F13" s="53">
        <v>12.1</v>
      </c>
      <c r="G13" s="53">
        <v>12.8</v>
      </c>
      <c r="H13" s="365">
        <v>13.6</v>
      </c>
    </row>
    <row r="14" spans="1:10" x14ac:dyDescent="0.25">
      <c r="A14" s="5" t="s">
        <v>10</v>
      </c>
      <c r="B14" s="60"/>
      <c r="C14" s="82">
        <v>10.199999999999999</v>
      </c>
      <c r="D14" s="82">
        <v>10.8</v>
      </c>
      <c r="E14" s="419">
        <v>11.4</v>
      </c>
      <c r="F14" s="53">
        <v>12.1</v>
      </c>
      <c r="G14" s="53">
        <v>12.8</v>
      </c>
      <c r="H14" s="365">
        <v>13.6</v>
      </c>
    </row>
    <row r="15" spans="1:10" x14ac:dyDescent="0.25">
      <c r="A15" s="5" t="s">
        <v>11</v>
      </c>
      <c r="B15" s="60"/>
      <c r="C15" s="82">
        <v>10.199999999999999</v>
      </c>
      <c r="D15" s="82">
        <v>10.8</v>
      </c>
      <c r="E15" s="419">
        <v>11.4</v>
      </c>
      <c r="F15" s="53">
        <v>12.1</v>
      </c>
      <c r="G15" s="53">
        <v>12.8</v>
      </c>
      <c r="H15" s="365">
        <v>13.6</v>
      </c>
    </row>
    <row r="16" spans="1:10" s="47" customFormat="1" x14ac:dyDescent="0.25">
      <c r="A16" s="80" t="s">
        <v>12</v>
      </c>
      <c r="B16" s="78" t="s">
        <v>160</v>
      </c>
      <c r="C16" s="365" t="s">
        <v>350</v>
      </c>
      <c r="D16" s="365" t="s">
        <v>350</v>
      </c>
      <c r="E16" s="365" t="s">
        <v>350</v>
      </c>
      <c r="F16" s="365" t="s">
        <v>350</v>
      </c>
      <c r="G16" s="365" t="s">
        <v>350</v>
      </c>
      <c r="H16" s="365" t="s">
        <v>350</v>
      </c>
      <c r="I16" s="90"/>
      <c r="J16" s="90"/>
    </row>
    <row r="17" spans="1:10" s="47" customFormat="1" x14ac:dyDescent="0.25">
      <c r="A17" s="100"/>
      <c r="B17" s="101"/>
      <c r="C17" s="82"/>
      <c r="D17" s="82"/>
      <c r="E17" s="419"/>
      <c r="F17" s="53"/>
      <c r="G17" s="53"/>
      <c r="H17" s="365"/>
      <c r="I17" s="90"/>
      <c r="J17" s="90"/>
    </row>
    <row r="18" spans="1:10" s="47" customFormat="1" ht="16.5" thickBot="1" x14ac:dyDescent="0.3">
      <c r="A18" s="102" t="s">
        <v>109</v>
      </c>
      <c r="B18" s="103"/>
      <c r="C18" s="82"/>
      <c r="D18" s="82"/>
      <c r="E18" s="419"/>
      <c r="F18" s="53"/>
      <c r="G18" s="53"/>
      <c r="H18" s="365"/>
      <c r="I18" s="90"/>
      <c r="J18" s="90"/>
    </row>
    <row r="19" spans="1:10" s="47" customFormat="1" x14ac:dyDescent="0.25">
      <c r="A19" s="6"/>
      <c r="B19" s="7"/>
      <c r="C19" s="264"/>
      <c r="D19" s="266"/>
      <c r="E19" s="266"/>
      <c r="F19" s="88"/>
      <c r="G19" s="88"/>
      <c r="H19" s="88"/>
      <c r="I19" s="90"/>
      <c r="J19" s="90"/>
    </row>
    <row r="20" spans="1:10" s="47" customFormat="1" ht="18.75" x14ac:dyDescent="0.3">
      <c r="A20" s="123"/>
      <c r="B20" s="99"/>
      <c r="C20" s="275" t="s">
        <v>332</v>
      </c>
      <c r="D20" s="275" t="s">
        <v>450</v>
      </c>
      <c r="E20" s="417" t="s">
        <v>494</v>
      </c>
      <c r="F20" s="129" t="s">
        <v>509</v>
      </c>
      <c r="G20" s="129" t="s">
        <v>510</v>
      </c>
      <c r="H20" s="129" t="s">
        <v>515</v>
      </c>
      <c r="I20" s="90"/>
      <c r="J20" s="90"/>
    </row>
    <row r="21" spans="1:10" s="47" customFormat="1" x14ac:dyDescent="0.25">
      <c r="A21" s="104"/>
      <c r="B21" s="22"/>
      <c r="C21" s="265"/>
      <c r="D21" s="265"/>
      <c r="E21" s="419"/>
      <c r="F21" s="53"/>
      <c r="G21" s="53"/>
      <c r="H21" s="365"/>
      <c r="I21" s="90"/>
      <c r="J21" s="90"/>
    </row>
    <row r="22" spans="1:10" s="47" customFormat="1" x14ac:dyDescent="0.25">
      <c r="A22" s="77" t="s">
        <v>2</v>
      </c>
      <c r="B22" s="20" t="s">
        <v>193</v>
      </c>
      <c r="C22" s="82">
        <v>8.4</v>
      </c>
      <c r="D22" s="82">
        <v>8.9</v>
      </c>
      <c r="E22" s="419">
        <v>9.4</v>
      </c>
      <c r="F22" s="53">
        <v>10</v>
      </c>
      <c r="G22" s="53">
        <v>10.6</v>
      </c>
      <c r="H22" s="365">
        <v>11.2</v>
      </c>
      <c r="I22" s="90"/>
      <c r="J22" s="90"/>
    </row>
    <row r="23" spans="1:10" s="47" customFormat="1" x14ac:dyDescent="0.25">
      <c r="A23" s="78"/>
      <c r="B23" s="79" t="s">
        <v>13</v>
      </c>
      <c r="C23" s="82">
        <v>12.5</v>
      </c>
      <c r="D23" s="82">
        <v>13.2</v>
      </c>
      <c r="E23" s="419">
        <v>14</v>
      </c>
      <c r="F23" s="53">
        <v>14.7</v>
      </c>
      <c r="G23" s="53">
        <v>15.6</v>
      </c>
      <c r="H23" s="365">
        <v>16.5</v>
      </c>
      <c r="I23" s="90"/>
      <c r="J23" s="90"/>
    </row>
    <row r="24" spans="1:10" s="47" customFormat="1" x14ac:dyDescent="0.25">
      <c r="A24" s="78"/>
      <c r="B24" s="79" t="s">
        <v>14</v>
      </c>
      <c r="C24" s="82">
        <v>20.9</v>
      </c>
      <c r="D24" s="82">
        <v>22.1</v>
      </c>
      <c r="E24" s="419">
        <v>22.1</v>
      </c>
      <c r="F24" s="53">
        <v>24.7</v>
      </c>
      <c r="G24" s="53">
        <v>26.2</v>
      </c>
      <c r="H24" s="365">
        <v>27.8</v>
      </c>
      <c r="I24" s="90"/>
      <c r="J24" s="90"/>
    </row>
    <row r="25" spans="1:10" s="47" customFormat="1" x14ac:dyDescent="0.25">
      <c r="A25" s="78"/>
      <c r="B25" s="79" t="s">
        <v>15</v>
      </c>
      <c r="C25" s="82">
        <v>27.9</v>
      </c>
      <c r="D25" s="82">
        <v>29.5</v>
      </c>
      <c r="E25" s="419">
        <v>29.5</v>
      </c>
      <c r="F25" s="53">
        <v>33</v>
      </c>
      <c r="G25" s="53">
        <v>35</v>
      </c>
      <c r="H25" s="365">
        <v>37.1</v>
      </c>
      <c r="I25" s="90"/>
      <c r="J25" s="90"/>
    </row>
    <row r="26" spans="1:10" ht="31.5" x14ac:dyDescent="0.25">
      <c r="A26" s="40" t="s">
        <v>492</v>
      </c>
      <c r="B26" s="60"/>
      <c r="C26" s="82"/>
      <c r="D26" s="81"/>
      <c r="E26" s="420"/>
      <c r="F26" s="38"/>
      <c r="G26" s="38"/>
      <c r="H26" s="366"/>
    </row>
    <row r="27" spans="1:10" x14ac:dyDescent="0.25">
      <c r="A27" s="40"/>
      <c r="B27" s="26" t="s">
        <v>193</v>
      </c>
      <c r="C27" s="82">
        <v>10.199999999999999</v>
      </c>
      <c r="D27" s="82">
        <v>10.8</v>
      </c>
      <c r="E27" s="420">
        <v>11.4</v>
      </c>
      <c r="F27" s="38">
        <v>12.1</v>
      </c>
      <c r="G27" s="53">
        <v>12.8</v>
      </c>
      <c r="H27" s="366">
        <v>13.6</v>
      </c>
    </row>
    <row r="28" spans="1:10" x14ac:dyDescent="0.25">
      <c r="A28" s="60"/>
      <c r="B28" s="3" t="s">
        <v>13</v>
      </c>
      <c r="C28" s="82">
        <v>20.9</v>
      </c>
      <c r="D28" s="82">
        <v>22.1</v>
      </c>
      <c r="E28" s="420">
        <v>23.4</v>
      </c>
      <c r="F28" s="38">
        <v>24.7</v>
      </c>
      <c r="G28" s="53">
        <v>26.2</v>
      </c>
      <c r="H28" s="366">
        <v>27.8</v>
      </c>
    </row>
    <row r="29" spans="1:10" x14ac:dyDescent="0.25">
      <c r="A29" s="60"/>
      <c r="B29" s="3" t="s">
        <v>14</v>
      </c>
      <c r="C29" s="82">
        <v>27.9</v>
      </c>
      <c r="D29" s="82">
        <v>29.5</v>
      </c>
      <c r="E29" s="420">
        <v>31.2</v>
      </c>
      <c r="F29" s="38">
        <v>33</v>
      </c>
      <c r="G29" s="53">
        <v>35</v>
      </c>
      <c r="H29" s="366">
        <v>37.1</v>
      </c>
    </row>
    <row r="30" spans="1:10" x14ac:dyDescent="0.25">
      <c r="A30" s="60"/>
      <c r="B30" s="3" t="s">
        <v>459</v>
      </c>
      <c r="C30" s="82">
        <v>34.799999999999997</v>
      </c>
      <c r="D30" s="82">
        <v>36.799999999999997</v>
      </c>
      <c r="E30" s="420">
        <v>38.9</v>
      </c>
      <c r="F30" s="38">
        <v>41.1</v>
      </c>
      <c r="G30" s="53">
        <v>43.6</v>
      </c>
      <c r="H30" s="366">
        <v>46.2</v>
      </c>
    </row>
    <row r="31" spans="1:10" x14ac:dyDescent="0.25">
      <c r="A31" s="28"/>
      <c r="B31" s="69"/>
      <c r="C31" s="82"/>
      <c r="D31" s="81"/>
      <c r="E31" s="420"/>
      <c r="F31" s="38"/>
      <c r="G31" s="38"/>
      <c r="H31" s="366"/>
    </row>
    <row r="32" spans="1:10" ht="16.5" thickBot="1" x14ac:dyDescent="0.3">
      <c r="A32" s="28"/>
      <c r="B32" s="61"/>
      <c r="C32" s="82"/>
      <c r="D32" s="81"/>
      <c r="E32" s="420"/>
      <c r="F32" s="38"/>
      <c r="G32" s="38"/>
      <c r="H32" s="366"/>
    </row>
    <row r="33" spans="1:10" x14ac:dyDescent="0.25">
      <c r="A33" s="6" t="s">
        <v>188</v>
      </c>
      <c r="B33" s="7"/>
      <c r="C33" s="264"/>
      <c r="D33" s="266"/>
      <c r="E33" s="266"/>
      <c r="F33" s="88"/>
      <c r="G33" s="88"/>
      <c r="H33" s="88"/>
    </row>
    <row r="34" spans="1:10" ht="18.75" x14ac:dyDescent="0.3">
      <c r="A34" s="98"/>
      <c r="B34" s="99"/>
      <c r="C34" s="275" t="s">
        <v>332</v>
      </c>
      <c r="D34" s="275" t="s">
        <v>450</v>
      </c>
      <c r="E34" s="417" t="s">
        <v>494</v>
      </c>
      <c r="F34" s="129" t="s">
        <v>509</v>
      </c>
      <c r="G34" s="129" t="s">
        <v>510</v>
      </c>
      <c r="H34" s="364" t="s">
        <v>515</v>
      </c>
    </row>
    <row r="35" spans="1:10" s="47" customFormat="1" x14ac:dyDescent="0.25">
      <c r="A35" s="71" t="s">
        <v>2</v>
      </c>
      <c r="B35" s="72"/>
      <c r="C35" s="82">
        <v>100</v>
      </c>
      <c r="D35" s="82">
        <v>100</v>
      </c>
      <c r="E35" s="419">
        <v>105.8</v>
      </c>
      <c r="F35" s="53">
        <v>111.6</v>
      </c>
      <c r="G35" s="53">
        <v>118.3</v>
      </c>
      <c r="H35" s="365">
        <v>125.4</v>
      </c>
      <c r="I35" s="90"/>
      <c r="J35" s="90"/>
    </row>
    <row r="36" spans="1:10" s="47" customFormat="1" x14ac:dyDescent="0.25">
      <c r="A36" s="75" t="s">
        <v>3</v>
      </c>
      <c r="B36" s="76"/>
      <c r="C36" s="82">
        <v>100</v>
      </c>
      <c r="D36" s="82">
        <v>150</v>
      </c>
      <c r="E36" s="419">
        <v>158.69999999999999</v>
      </c>
      <c r="F36" s="53">
        <v>167.5</v>
      </c>
      <c r="G36" s="53">
        <v>177.6</v>
      </c>
      <c r="H36" s="365">
        <v>188.3</v>
      </c>
      <c r="I36" s="90"/>
      <c r="J36" s="90"/>
    </row>
    <row r="37" spans="1:10" x14ac:dyDescent="0.25">
      <c r="A37" s="8" t="s">
        <v>4</v>
      </c>
      <c r="B37" s="9"/>
      <c r="C37" s="82">
        <v>100</v>
      </c>
      <c r="D37" s="82">
        <v>100</v>
      </c>
      <c r="E37" s="420">
        <v>105.8</v>
      </c>
      <c r="F37" s="53">
        <v>111.6</v>
      </c>
      <c r="G37" s="53">
        <v>118.3</v>
      </c>
      <c r="H37" s="365">
        <v>125.4</v>
      </c>
    </row>
    <row r="38" spans="1:10" x14ac:dyDescent="0.25">
      <c r="A38" s="10" t="s">
        <v>5</v>
      </c>
      <c r="B38" s="11"/>
      <c r="C38" s="82">
        <v>100</v>
      </c>
      <c r="D38" s="82">
        <v>100</v>
      </c>
      <c r="E38" s="420">
        <v>158.69999999999999</v>
      </c>
      <c r="F38" s="53">
        <v>167.5</v>
      </c>
      <c r="G38" s="53">
        <v>177.6</v>
      </c>
      <c r="H38" s="365">
        <v>188.3</v>
      </c>
    </row>
    <row r="39" spans="1:10" x14ac:dyDescent="0.25">
      <c r="A39" s="12" t="s">
        <v>6</v>
      </c>
      <c r="B39" s="13"/>
      <c r="C39" s="82">
        <v>100</v>
      </c>
      <c r="D39" s="82">
        <v>129.80000000000001</v>
      </c>
      <c r="E39" s="420">
        <v>137.30000000000001</v>
      </c>
      <c r="F39" s="38">
        <v>144.9</v>
      </c>
      <c r="G39" s="53">
        <v>153.6</v>
      </c>
      <c r="H39" s="366">
        <v>162.80000000000001</v>
      </c>
    </row>
    <row r="40" spans="1:10" x14ac:dyDescent="0.25">
      <c r="A40" s="8" t="s">
        <v>7</v>
      </c>
      <c r="B40" s="14"/>
      <c r="C40" s="82">
        <v>100</v>
      </c>
      <c r="D40" s="82">
        <v>129.80000000000001</v>
      </c>
      <c r="E40" s="420">
        <v>137.30000000000001</v>
      </c>
      <c r="F40" s="38">
        <v>144.9</v>
      </c>
      <c r="G40" s="53">
        <v>153.6</v>
      </c>
      <c r="H40" s="366">
        <v>162.80000000000001</v>
      </c>
    </row>
    <row r="41" spans="1:10" x14ac:dyDescent="0.25">
      <c r="A41" s="15" t="s">
        <v>8</v>
      </c>
      <c r="B41" s="16"/>
      <c r="C41" s="82">
        <v>100</v>
      </c>
      <c r="D41" s="82">
        <v>129.80000000000001</v>
      </c>
      <c r="E41" s="420">
        <v>137.30000000000001</v>
      </c>
      <c r="F41" s="38">
        <v>144.9</v>
      </c>
      <c r="G41" s="53">
        <v>153.6</v>
      </c>
      <c r="H41" s="366">
        <v>162.80000000000001</v>
      </c>
    </row>
    <row r="42" spans="1:10" x14ac:dyDescent="0.25">
      <c r="A42" s="10" t="s">
        <v>10</v>
      </c>
      <c r="B42" s="11"/>
      <c r="C42" s="82">
        <v>100</v>
      </c>
      <c r="D42" s="82">
        <v>129.80000000000001</v>
      </c>
      <c r="E42" s="420">
        <v>137.30000000000001</v>
      </c>
      <c r="F42" s="38">
        <v>144.9</v>
      </c>
      <c r="G42" s="53">
        <v>153.6</v>
      </c>
      <c r="H42" s="366">
        <v>162.80000000000001</v>
      </c>
    </row>
    <row r="43" spans="1:10" x14ac:dyDescent="0.25">
      <c r="A43" s="8" t="s">
        <v>9</v>
      </c>
      <c r="B43" s="9"/>
      <c r="C43" s="82">
        <v>100</v>
      </c>
      <c r="D43" s="82">
        <v>129.80000000000001</v>
      </c>
      <c r="E43" s="420">
        <v>137.30000000000001</v>
      </c>
      <c r="F43" s="38">
        <v>144.9</v>
      </c>
      <c r="G43" s="53">
        <v>153.6</v>
      </c>
      <c r="H43" s="366">
        <v>162.80000000000001</v>
      </c>
    </row>
    <row r="44" spans="1:10" x14ac:dyDescent="0.25">
      <c r="A44" s="10" t="s">
        <v>11</v>
      </c>
      <c r="B44" s="11"/>
      <c r="C44" s="82">
        <v>100</v>
      </c>
      <c r="D44" s="82">
        <v>129.80000000000001</v>
      </c>
      <c r="E44" s="420">
        <v>137.30000000000001</v>
      </c>
      <c r="F44" s="38">
        <v>144.9</v>
      </c>
      <c r="G44" s="53">
        <v>153.6</v>
      </c>
      <c r="H44" s="366">
        <v>162.80000000000001</v>
      </c>
    </row>
    <row r="45" spans="1:10" x14ac:dyDescent="0.25">
      <c r="A45" s="17" t="s">
        <v>12</v>
      </c>
      <c r="B45" s="9"/>
      <c r="C45" s="82">
        <v>100</v>
      </c>
      <c r="D45" s="82">
        <v>100</v>
      </c>
      <c r="E45" s="38">
        <v>0</v>
      </c>
      <c r="F45" s="38">
        <v>0</v>
      </c>
      <c r="G45" s="53">
        <v>0</v>
      </c>
      <c r="H45" s="38">
        <v>0</v>
      </c>
    </row>
    <row r="46" spans="1:10" x14ac:dyDescent="0.25">
      <c r="A46" s="2" t="s">
        <v>124</v>
      </c>
      <c r="B46" s="39"/>
      <c r="C46" s="82">
        <v>100</v>
      </c>
      <c r="D46" s="82">
        <v>100</v>
      </c>
      <c r="E46" s="420">
        <v>137.30000000000001</v>
      </c>
      <c r="F46" s="38">
        <v>111.6</v>
      </c>
      <c r="G46" s="53">
        <v>118.3</v>
      </c>
      <c r="H46" s="366">
        <v>125.4</v>
      </c>
    </row>
    <row r="47" spans="1:10" x14ac:dyDescent="0.25">
      <c r="A47" s="26" t="s">
        <v>195</v>
      </c>
      <c r="B47" s="3"/>
      <c r="C47" s="82">
        <v>100</v>
      </c>
      <c r="D47" s="82">
        <v>100</v>
      </c>
      <c r="E47" s="420">
        <v>137.30000000000001</v>
      </c>
      <c r="F47" s="38">
        <v>334.9</v>
      </c>
      <c r="G47" s="53">
        <v>355</v>
      </c>
      <c r="H47" s="366">
        <v>376.3</v>
      </c>
    </row>
    <row r="48" spans="1:10" ht="24" thickBot="1" x14ac:dyDescent="0.4">
      <c r="A48" s="502" t="s">
        <v>324</v>
      </c>
      <c r="B48" s="503"/>
      <c r="C48" s="82"/>
      <c r="D48" s="81"/>
      <c r="E48" s="420"/>
      <c r="F48" s="38"/>
      <c r="G48" s="38"/>
      <c r="H48" s="366"/>
    </row>
    <row r="49" spans="1:10" ht="16.5" thickTop="1" x14ac:dyDescent="0.25">
      <c r="A49" s="6" t="s">
        <v>36</v>
      </c>
      <c r="B49" s="43"/>
      <c r="C49" s="264"/>
      <c r="D49" s="266"/>
      <c r="E49" s="266"/>
      <c r="F49" s="88"/>
      <c r="G49" s="88"/>
      <c r="H49" s="88"/>
    </row>
    <row r="50" spans="1:10" ht="19.5" thickBot="1" x14ac:dyDescent="0.35">
      <c r="A50" s="95"/>
      <c r="B50" s="96"/>
      <c r="C50" s="275" t="s">
        <v>332</v>
      </c>
      <c r="D50" s="275" t="s">
        <v>450</v>
      </c>
      <c r="E50" s="417" t="s">
        <v>494</v>
      </c>
      <c r="F50" s="129" t="s">
        <v>509</v>
      </c>
      <c r="G50" s="129" t="s">
        <v>510</v>
      </c>
      <c r="H50" s="364" t="s">
        <v>515</v>
      </c>
    </row>
    <row r="51" spans="1:10" x14ac:dyDescent="0.25">
      <c r="A51" s="15" t="s">
        <v>2</v>
      </c>
      <c r="B51" s="29"/>
      <c r="C51" s="239">
        <v>1600</v>
      </c>
      <c r="D51" s="239">
        <v>1600</v>
      </c>
      <c r="E51" s="420">
        <v>1692.8</v>
      </c>
      <c r="F51" s="38">
        <v>1785.9</v>
      </c>
      <c r="G51" s="53">
        <v>1893.1</v>
      </c>
      <c r="H51" s="366">
        <v>2006.7</v>
      </c>
    </row>
    <row r="52" spans="1:10" x14ac:dyDescent="0.25">
      <c r="A52" s="8" t="s">
        <v>3</v>
      </c>
      <c r="B52" s="3"/>
      <c r="C52" s="239">
        <v>1900</v>
      </c>
      <c r="D52" s="239">
        <v>1900</v>
      </c>
      <c r="E52" s="420">
        <v>2010.2</v>
      </c>
      <c r="F52" s="38">
        <v>2120.6999999999998</v>
      </c>
      <c r="G52" s="53">
        <v>2247.9</v>
      </c>
      <c r="H52" s="366">
        <v>2382.8000000000002</v>
      </c>
    </row>
    <row r="53" spans="1:10" x14ac:dyDescent="0.25">
      <c r="A53" s="8" t="s">
        <v>4</v>
      </c>
      <c r="B53" s="3"/>
      <c r="C53" s="239">
        <v>1600</v>
      </c>
      <c r="D53" s="239">
        <v>1600</v>
      </c>
      <c r="E53" s="420">
        <v>1692.8</v>
      </c>
      <c r="F53" s="38">
        <v>1785.9</v>
      </c>
      <c r="G53" s="53">
        <v>1893.1</v>
      </c>
      <c r="H53" s="366">
        <v>2006.7</v>
      </c>
    </row>
    <row r="54" spans="1:10" x14ac:dyDescent="0.25">
      <c r="A54" s="8" t="s">
        <v>5</v>
      </c>
      <c r="B54" s="3"/>
      <c r="C54" s="239">
        <v>1900</v>
      </c>
      <c r="D54" s="239">
        <v>1900</v>
      </c>
      <c r="E54" s="420">
        <v>2010.2</v>
      </c>
      <c r="F54" s="38">
        <v>2120.6999999999998</v>
      </c>
      <c r="G54" s="53">
        <v>2247.9</v>
      </c>
      <c r="H54" s="366">
        <v>2382.8000000000002</v>
      </c>
    </row>
    <row r="55" spans="1:10" x14ac:dyDescent="0.25">
      <c r="A55" s="8" t="s">
        <v>6</v>
      </c>
      <c r="B55" s="3"/>
      <c r="C55" s="239">
        <v>1900</v>
      </c>
      <c r="D55" s="239">
        <v>1900</v>
      </c>
      <c r="E55" s="420">
        <v>2010.2</v>
      </c>
      <c r="F55" s="38">
        <v>2120.6999999999998</v>
      </c>
      <c r="G55" s="53">
        <v>2247.9</v>
      </c>
      <c r="H55" s="366">
        <v>2382.8000000000002</v>
      </c>
    </row>
    <row r="56" spans="1:10" x14ac:dyDescent="0.25">
      <c r="A56" s="8" t="s">
        <v>7</v>
      </c>
      <c r="B56" s="3"/>
      <c r="C56" s="239">
        <v>1900</v>
      </c>
      <c r="D56" s="239">
        <v>1900</v>
      </c>
      <c r="E56" s="420">
        <v>2010.2</v>
      </c>
      <c r="F56" s="38">
        <v>2120.6999999999998</v>
      </c>
      <c r="G56" s="53">
        <v>2247.9</v>
      </c>
      <c r="H56" s="366">
        <v>2382.8000000000002</v>
      </c>
    </row>
    <row r="57" spans="1:10" x14ac:dyDescent="0.25">
      <c r="A57" s="8" t="s">
        <v>8</v>
      </c>
      <c r="B57" s="3"/>
      <c r="C57" s="239">
        <v>1900</v>
      </c>
      <c r="D57" s="239">
        <v>1900</v>
      </c>
      <c r="E57" s="420">
        <v>2010.2</v>
      </c>
      <c r="F57" s="38">
        <v>2120.6999999999998</v>
      </c>
      <c r="G57" s="53">
        <v>2247.9</v>
      </c>
      <c r="H57" s="366">
        <v>2382.8000000000002</v>
      </c>
    </row>
    <row r="58" spans="1:10" x14ac:dyDescent="0.25">
      <c r="A58" s="8" t="s">
        <v>10</v>
      </c>
      <c r="B58" s="3"/>
      <c r="C58" s="239">
        <v>1900</v>
      </c>
      <c r="D58" s="239">
        <v>1900</v>
      </c>
      <c r="E58" s="420">
        <v>2010.2</v>
      </c>
      <c r="F58" s="38">
        <v>2120.6999999999998</v>
      </c>
      <c r="G58" s="53">
        <v>2247.9</v>
      </c>
      <c r="H58" s="366">
        <v>2382.8000000000002</v>
      </c>
    </row>
    <row r="59" spans="1:10" x14ac:dyDescent="0.25">
      <c r="A59" s="8" t="s">
        <v>9</v>
      </c>
      <c r="B59" s="3"/>
      <c r="C59" s="239">
        <v>1900</v>
      </c>
      <c r="D59" s="239">
        <v>1900</v>
      </c>
      <c r="E59" s="420">
        <v>2010.2</v>
      </c>
      <c r="F59" s="38">
        <v>2120.6999999999998</v>
      </c>
      <c r="G59" s="53">
        <v>2247.9</v>
      </c>
      <c r="H59" s="366">
        <v>2382.8000000000002</v>
      </c>
    </row>
    <row r="60" spans="1:10" x14ac:dyDescent="0.25">
      <c r="A60" s="8" t="s">
        <v>11</v>
      </c>
      <c r="B60" s="3"/>
      <c r="C60" s="239">
        <v>1900</v>
      </c>
      <c r="D60" s="239">
        <v>1900</v>
      </c>
      <c r="E60" s="420">
        <v>2010.2</v>
      </c>
      <c r="F60" s="38">
        <v>2120.6999999999998</v>
      </c>
      <c r="G60" s="53">
        <v>2247.9</v>
      </c>
      <c r="H60" s="366">
        <v>2382.8000000000002</v>
      </c>
    </row>
    <row r="61" spans="1:10" x14ac:dyDescent="0.25">
      <c r="A61" s="8"/>
      <c r="B61" s="39"/>
      <c r="C61" s="82"/>
      <c r="D61" s="81"/>
      <c r="E61" s="420"/>
      <c r="F61" s="38"/>
      <c r="G61" s="38"/>
      <c r="H61" s="366"/>
    </row>
    <row r="62" spans="1:10" ht="16.5" thickBot="1" x14ac:dyDescent="0.3">
      <c r="A62" s="309"/>
      <c r="B62" s="27"/>
      <c r="C62" s="82"/>
      <c r="D62" s="81"/>
      <c r="E62" s="420"/>
      <c r="F62" s="38"/>
      <c r="G62" s="38"/>
      <c r="H62" s="366"/>
    </row>
    <row r="63" spans="1:10" x14ac:dyDescent="0.25">
      <c r="A63" s="46" t="s">
        <v>34</v>
      </c>
      <c r="B63" s="252"/>
      <c r="C63" s="264"/>
      <c r="D63" s="266"/>
      <c r="E63" s="266"/>
      <c r="F63" s="356"/>
      <c r="G63" s="356"/>
      <c r="H63" s="356"/>
      <c r="I63"/>
      <c r="J63"/>
    </row>
    <row r="64" spans="1:10" ht="19.5" thickBot="1" x14ac:dyDescent="0.35">
      <c r="A64" s="95"/>
      <c r="B64" s="120"/>
      <c r="C64" s="275" t="s">
        <v>332</v>
      </c>
      <c r="D64" s="275" t="s">
        <v>450</v>
      </c>
      <c r="E64" s="417" t="s">
        <v>494</v>
      </c>
      <c r="F64" s="129" t="s">
        <v>509</v>
      </c>
      <c r="G64" s="129" t="s">
        <v>510</v>
      </c>
      <c r="H64" s="364" t="s">
        <v>515</v>
      </c>
      <c r="I64"/>
      <c r="J64"/>
    </row>
    <row r="65" spans="1:10" x14ac:dyDescent="0.25">
      <c r="A65" s="15" t="s">
        <v>2</v>
      </c>
      <c r="B65" s="65"/>
      <c r="C65" s="239">
        <v>600</v>
      </c>
      <c r="D65" s="239">
        <v>1600</v>
      </c>
      <c r="E65" s="420">
        <v>1692.8</v>
      </c>
      <c r="F65" s="38">
        <v>1785.9</v>
      </c>
      <c r="G65" s="53">
        <v>1893.1</v>
      </c>
      <c r="H65" s="366">
        <v>2006.7</v>
      </c>
      <c r="I65"/>
      <c r="J65"/>
    </row>
    <row r="66" spans="1:10" x14ac:dyDescent="0.25">
      <c r="A66" s="10" t="s">
        <v>3</v>
      </c>
      <c r="B66" s="60"/>
      <c r="C66" s="239">
        <v>1000</v>
      </c>
      <c r="D66" s="239">
        <v>1900</v>
      </c>
      <c r="E66" s="420">
        <v>2010.2</v>
      </c>
      <c r="F66" s="38">
        <v>2120.6999999999998</v>
      </c>
      <c r="G66" s="53">
        <v>2247.9</v>
      </c>
      <c r="H66" s="366">
        <v>2382.8000000000002</v>
      </c>
      <c r="I66"/>
      <c r="J66"/>
    </row>
    <row r="67" spans="1:10" x14ac:dyDescent="0.25">
      <c r="A67" s="8" t="s">
        <v>4</v>
      </c>
      <c r="B67" s="60"/>
      <c r="C67" s="239">
        <v>600</v>
      </c>
      <c r="D67" s="239">
        <v>1600</v>
      </c>
      <c r="E67" s="420">
        <v>1692.8</v>
      </c>
      <c r="F67" s="38">
        <v>1785.9</v>
      </c>
      <c r="G67" s="53">
        <v>1893.1</v>
      </c>
      <c r="H67" s="366">
        <v>2006.7</v>
      </c>
      <c r="I67"/>
      <c r="J67"/>
    </row>
    <row r="68" spans="1:10" x14ac:dyDescent="0.25">
      <c r="A68" s="10" t="s">
        <v>5</v>
      </c>
      <c r="B68" s="60"/>
      <c r="C68" s="239">
        <v>1000</v>
      </c>
      <c r="D68" s="239">
        <v>1900</v>
      </c>
      <c r="E68" s="420">
        <v>2010.2</v>
      </c>
      <c r="F68" s="38">
        <v>2120.6999999999998</v>
      </c>
      <c r="G68" s="53">
        <v>2247.9</v>
      </c>
      <c r="H68" s="366">
        <v>2382.8000000000002</v>
      </c>
      <c r="I68"/>
      <c r="J68"/>
    </row>
    <row r="69" spans="1:10" x14ac:dyDescent="0.25">
      <c r="A69" s="8" t="s">
        <v>6</v>
      </c>
      <c r="B69" s="60"/>
      <c r="C69" s="239">
        <v>1000</v>
      </c>
      <c r="D69" s="239">
        <v>1900</v>
      </c>
      <c r="E69" s="420">
        <v>2010.2</v>
      </c>
      <c r="F69" s="38">
        <v>2120.6999999999998</v>
      </c>
      <c r="G69" s="53">
        <v>2247.9</v>
      </c>
      <c r="H69" s="366">
        <v>2382.8000000000002</v>
      </c>
      <c r="I69"/>
      <c r="J69"/>
    </row>
    <row r="70" spans="1:10" x14ac:dyDescent="0.25">
      <c r="A70" s="10" t="s">
        <v>7</v>
      </c>
      <c r="B70" s="60"/>
      <c r="C70" s="239">
        <v>1000</v>
      </c>
      <c r="D70" s="239">
        <v>1900</v>
      </c>
      <c r="E70" s="420">
        <v>2010.2</v>
      </c>
      <c r="F70" s="38">
        <v>2120.6999999999998</v>
      </c>
      <c r="G70" s="53">
        <v>2247.9</v>
      </c>
      <c r="H70" s="366">
        <v>2382.8000000000002</v>
      </c>
      <c r="I70"/>
      <c r="J70"/>
    </row>
    <row r="71" spans="1:10" x14ac:dyDescent="0.25">
      <c r="A71" s="8" t="s">
        <v>8</v>
      </c>
      <c r="B71" s="60"/>
      <c r="C71" s="239">
        <v>1000</v>
      </c>
      <c r="D71" s="239">
        <v>1900</v>
      </c>
      <c r="E71" s="420">
        <v>2010.2</v>
      </c>
      <c r="F71" s="38">
        <v>2120.6999999999998</v>
      </c>
      <c r="G71" s="53">
        <v>2247.9</v>
      </c>
      <c r="H71" s="366">
        <v>2382.8000000000002</v>
      </c>
      <c r="I71"/>
      <c r="J71"/>
    </row>
    <row r="72" spans="1:10" x14ac:dyDescent="0.25">
      <c r="A72" s="10" t="s">
        <v>10</v>
      </c>
      <c r="B72" s="60"/>
      <c r="C72" s="239">
        <v>1000</v>
      </c>
      <c r="D72" s="239">
        <v>1900</v>
      </c>
      <c r="E72" s="420">
        <v>2010.2</v>
      </c>
      <c r="F72" s="38">
        <v>2120.6999999999998</v>
      </c>
      <c r="G72" s="53">
        <v>2247.9</v>
      </c>
      <c r="H72" s="366">
        <v>2382.8000000000002</v>
      </c>
      <c r="I72"/>
      <c r="J72"/>
    </row>
    <row r="73" spans="1:10" x14ac:dyDescent="0.25">
      <c r="A73" s="8" t="s">
        <v>9</v>
      </c>
      <c r="B73" s="60"/>
      <c r="C73" s="239">
        <v>1000</v>
      </c>
      <c r="D73" s="239">
        <v>1900</v>
      </c>
      <c r="E73" s="420">
        <v>2010.2</v>
      </c>
      <c r="F73" s="38">
        <v>2120.6999999999998</v>
      </c>
      <c r="G73" s="53">
        <v>2247.9</v>
      </c>
      <c r="H73" s="366">
        <v>2382.8000000000002</v>
      </c>
      <c r="I73"/>
      <c r="J73"/>
    </row>
    <row r="74" spans="1:10" x14ac:dyDescent="0.25">
      <c r="A74" s="8" t="s">
        <v>11</v>
      </c>
      <c r="B74" s="60"/>
      <c r="C74" s="239">
        <v>1000</v>
      </c>
      <c r="D74" s="239">
        <v>1900</v>
      </c>
      <c r="E74" s="420">
        <v>2010.2</v>
      </c>
      <c r="F74" s="38">
        <v>2120.6999999999998</v>
      </c>
      <c r="G74" s="53">
        <v>2247.9</v>
      </c>
      <c r="H74" s="366">
        <v>2382.8000000000002</v>
      </c>
      <c r="I74"/>
      <c r="J74"/>
    </row>
    <row r="75" spans="1:10" ht="409.6" x14ac:dyDescent="0.25">
      <c r="A75" s="506" t="s">
        <v>490</v>
      </c>
      <c r="B75" s="507"/>
      <c r="C75" s="239"/>
      <c r="D75" s="359" t="s">
        <v>491</v>
      </c>
      <c r="E75" s="359" t="s">
        <v>491</v>
      </c>
      <c r="F75" s="320" t="s">
        <v>491</v>
      </c>
      <c r="G75" s="320" t="s">
        <v>491</v>
      </c>
      <c r="H75" s="320" t="s">
        <v>491</v>
      </c>
      <c r="I75"/>
      <c r="J75"/>
    </row>
    <row r="76" spans="1:10" ht="409.6" x14ac:dyDescent="0.25">
      <c r="A76" s="504" t="s">
        <v>484</v>
      </c>
      <c r="B76" s="505"/>
      <c r="C76" s="214"/>
      <c r="D76" s="360" t="s">
        <v>485</v>
      </c>
      <c r="E76" s="360" t="s">
        <v>485</v>
      </c>
      <c r="F76" s="321" t="s">
        <v>485</v>
      </c>
      <c r="G76" s="321" t="s">
        <v>485</v>
      </c>
      <c r="H76" s="321" t="s">
        <v>485</v>
      </c>
    </row>
    <row r="77" spans="1:10" x14ac:dyDescent="0.25">
      <c r="A77" s="500"/>
      <c r="B77" s="501"/>
      <c r="D77" s="361"/>
      <c r="E77" s="420"/>
      <c r="F77" s="38"/>
      <c r="G77" s="38"/>
      <c r="H77" s="366"/>
    </row>
    <row r="78" spans="1:10" ht="16.5" thickBot="1" x14ac:dyDescent="0.3">
      <c r="A78" s="61"/>
      <c r="B78" s="61"/>
      <c r="C78" s="273"/>
      <c r="D78" s="231"/>
      <c r="E78" s="421"/>
      <c r="F78" s="109"/>
      <c r="G78" s="109"/>
      <c r="H78" s="367"/>
      <c r="I78"/>
      <c r="J78"/>
    </row>
    <row r="79" spans="1:10" x14ac:dyDescent="0.25">
      <c r="A79" s="6" t="s">
        <v>16</v>
      </c>
      <c r="B79" s="62"/>
      <c r="C79" s="264"/>
      <c r="D79" s="266"/>
      <c r="E79" s="266"/>
      <c r="F79" s="356"/>
      <c r="G79" s="356"/>
      <c r="H79" s="356"/>
      <c r="I79"/>
      <c r="J79"/>
    </row>
    <row r="80" spans="1:10" ht="19.5" thickBot="1" x14ac:dyDescent="0.35">
      <c r="A80" s="95"/>
      <c r="B80" s="119"/>
      <c r="C80" s="275" t="s">
        <v>332</v>
      </c>
      <c r="D80" s="275" t="s">
        <v>450</v>
      </c>
      <c r="E80" s="417" t="s">
        <v>494</v>
      </c>
      <c r="F80" s="129" t="s">
        <v>509</v>
      </c>
      <c r="G80" s="129" t="s">
        <v>510</v>
      </c>
      <c r="H80" s="364" t="s">
        <v>515</v>
      </c>
      <c r="I80"/>
      <c r="J80"/>
    </row>
    <row r="81" spans="1:10" ht="16.5" thickBot="1" x14ac:dyDescent="0.3">
      <c r="A81" s="30" t="s">
        <v>2</v>
      </c>
      <c r="B81" s="63"/>
      <c r="C81" s="82">
        <v>62.6</v>
      </c>
      <c r="D81" s="239">
        <v>66.2</v>
      </c>
      <c r="E81" s="420">
        <v>70</v>
      </c>
      <c r="F81" s="38">
        <v>73.900000000000006</v>
      </c>
      <c r="G81" s="53">
        <v>78.3</v>
      </c>
      <c r="H81" s="366">
        <v>83</v>
      </c>
      <c r="I81"/>
      <c r="J81"/>
    </row>
    <row r="82" spans="1:10" ht="16.5" thickBot="1" x14ac:dyDescent="0.3">
      <c r="A82" s="5" t="s">
        <v>3</v>
      </c>
      <c r="B82" s="63"/>
      <c r="C82" s="82">
        <v>250.4</v>
      </c>
      <c r="D82" s="239">
        <v>132.5</v>
      </c>
      <c r="E82" s="420">
        <v>140.19999999999999</v>
      </c>
      <c r="F82" s="38">
        <v>147.9</v>
      </c>
      <c r="G82" s="53">
        <v>156.80000000000001</v>
      </c>
      <c r="H82" s="366">
        <v>166.2</v>
      </c>
      <c r="I82"/>
      <c r="J82"/>
    </row>
    <row r="83" spans="1:10" ht="16.5" thickBot="1" x14ac:dyDescent="0.3">
      <c r="A83" s="5" t="s">
        <v>4</v>
      </c>
      <c r="B83" s="63"/>
      <c r="C83" s="82">
        <v>250.4</v>
      </c>
      <c r="D83" s="239">
        <v>66.2</v>
      </c>
      <c r="E83" s="420">
        <v>70</v>
      </c>
      <c r="F83" s="38">
        <v>73.900000000000006</v>
      </c>
      <c r="G83" s="53">
        <v>78.3</v>
      </c>
      <c r="H83" s="366">
        <v>83</v>
      </c>
      <c r="I83"/>
      <c r="J83"/>
    </row>
    <row r="84" spans="1:10" ht="16.5" thickBot="1" x14ac:dyDescent="0.3">
      <c r="A84" s="5" t="s">
        <v>5</v>
      </c>
      <c r="B84" s="63"/>
      <c r="C84" s="82">
        <v>250.4</v>
      </c>
      <c r="D84" s="239">
        <v>132.5</v>
      </c>
      <c r="E84" s="420">
        <v>140.19999999999999</v>
      </c>
      <c r="F84" s="38">
        <v>147.9</v>
      </c>
      <c r="G84" s="53">
        <v>156.80000000000001</v>
      </c>
      <c r="H84" s="366">
        <v>166.2</v>
      </c>
      <c r="I84"/>
      <c r="J84"/>
    </row>
    <row r="85" spans="1:10" ht="16.5" thickBot="1" x14ac:dyDescent="0.3">
      <c r="A85" s="5" t="s">
        <v>6</v>
      </c>
      <c r="B85" s="63"/>
      <c r="C85" s="82">
        <v>250.4</v>
      </c>
      <c r="D85" s="239">
        <v>132.5</v>
      </c>
      <c r="E85" s="420">
        <v>140.19999999999999</v>
      </c>
      <c r="F85" s="38">
        <v>147.9</v>
      </c>
      <c r="G85" s="53">
        <v>156.80000000000001</v>
      </c>
      <c r="H85" s="366">
        <v>166.2</v>
      </c>
      <c r="I85"/>
      <c r="J85"/>
    </row>
    <row r="86" spans="1:10" ht="16.5" thickBot="1" x14ac:dyDescent="0.3">
      <c r="A86" s="5" t="s">
        <v>7</v>
      </c>
      <c r="B86" s="63"/>
      <c r="C86" s="82">
        <v>250.4</v>
      </c>
      <c r="D86" s="239">
        <v>132.5</v>
      </c>
      <c r="E86" s="420">
        <v>140.19999999999999</v>
      </c>
      <c r="F86" s="38">
        <v>147.9</v>
      </c>
      <c r="G86" s="53">
        <v>156.80000000000001</v>
      </c>
      <c r="H86" s="366">
        <v>166.2</v>
      </c>
      <c r="I86"/>
      <c r="J86"/>
    </row>
    <row r="87" spans="1:10" ht="16.5" thickBot="1" x14ac:dyDescent="0.3">
      <c r="A87" s="5" t="s">
        <v>17</v>
      </c>
      <c r="B87" s="63"/>
      <c r="C87" s="82">
        <v>250.4</v>
      </c>
      <c r="D87" s="239">
        <v>1000</v>
      </c>
      <c r="E87" s="420">
        <v>1058</v>
      </c>
      <c r="F87" s="38">
        <v>1116.2</v>
      </c>
      <c r="G87" s="53">
        <v>1183.2</v>
      </c>
      <c r="H87" s="366">
        <v>1254.2</v>
      </c>
      <c r="I87"/>
      <c r="J87"/>
    </row>
    <row r="88" spans="1:10" ht="16.5" thickBot="1" x14ac:dyDescent="0.3">
      <c r="A88" s="5" t="s">
        <v>10</v>
      </c>
      <c r="B88" s="63"/>
      <c r="C88" s="82">
        <v>250.4</v>
      </c>
      <c r="D88" s="239">
        <v>132.5</v>
      </c>
      <c r="E88" s="420">
        <v>140.19999999999999</v>
      </c>
      <c r="F88" s="38">
        <v>147.9</v>
      </c>
      <c r="G88" s="53">
        <v>156.80000000000001</v>
      </c>
      <c r="H88" s="366">
        <v>166.2</v>
      </c>
      <c r="I88"/>
      <c r="J88"/>
    </row>
    <row r="89" spans="1:10" ht="16.5" thickBot="1" x14ac:dyDescent="0.3">
      <c r="A89" s="5" t="s">
        <v>9</v>
      </c>
      <c r="B89" s="63"/>
      <c r="C89" s="82">
        <v>250.4</v>
      </c>
      <c r="D89" s="239">
        <v>132.5</v>
      </c>
      <c r="E89" s="420">
        <v>140.19999999999999</v>
      </c>
      <c r="F89" s="38">
        <v>147.9</v>
      </c>
      <c r="G89" s="53">
        <v>156.80000000000001</v>
      </c>
      <c r="H89" s="366">
        <v>166.2</v>
      </c>
      <c r="I89"/>
      <c r="J89"/>
    </row>
    <row r="90" spans="1:10" ht="16.5" thickBot="1" x14ac:dyDescent="0.3">
      <c r="A90" s="5" t="s">
        <v>11</v>
      </c>
      <c r="B90" s="63"/>
      <c r="C90" s="82">
        <v>250.4</v>
      </c>
      <c r="D90" s="239">
        <v>132.5</v>
      </c>
      <c r="E90" s="420">
        <v>140.19999999999999</v>
      </c>
      <c r="F90" s="38">
        <v>147.9</v>
      </c>
      <c r="G90" s="53">
        <v>156.80000000000001</v>
      </c>
      <c r="H90" s="366">
        <v>166.2</v>
      </c>
      <c r="I90"/>
      <c r="J90"/>
    </row>
    <row r="91" spans="1:10" x14ac:dyDescent="0.25">
      <c r="A91" s="54" t="s">
        <v>12</v>
      </c>
      <c r="B91" s="64"/>
      <c r="C91" s="239">
        <v>13.69</v>
      </c>
      <c r="D91" s="362" t="s">
        <v>280</v>
      </c>
      <c r="E91" s="420" t="str">
        <f>D91</f>
        <v>Free</v>
      </c>
      <c r="F91" s="366" t="str">
        <f>E91</f>
        <v>Free</v>
      </c>
      <c r="G91" s="366" t="str">
        <f>F91</f>
        <v>Free</v>
      </c>
      <c r="H91" s="366" t="str">
        <f>G91</f>
        <v>Free</v>
      </c>
      <c r="I91"/>
      <c r="J91"/>
    </row>
    <row r="92" spans="1:10" x14ac:dyDescent="0.25">
      <c r="A92" s="60"/>
      <c r="B92" s="60"/>
      <c r="C92" s="273"/>
      <c r="D92" s="231"/>
      <c r="E92" s="421"/>
      <c r="F92" s="109"/>
      <c r="G92" s="109"/>
      <c r="H92" s="367"/>
      <c r="I92"/>
      <c r="J92"/>
    </row>
    <row r="93" spans="1:10" s="47" customFormat="1" x14ac:dyDescent="0.25">
      <c r="A93" s="244" t="s">
        <v>346</v>
      </c>
      <c r="C93" s="263"/>
      <c r="D93" s="273"/>
      <c r="E93" s="422"/>
      <c r="F93" s="423"/>
      <c r="G93" s="423"/>
      <c r="H93" s="368"/>
    </row>
    <row r="94" spans="1:10" x14ac:dyDescent="0.25">
      <c r="A94" s="244"/>
      <c r="B94" s="26" t="s">
        <v>351</v>
      </c>
      <c r="C94" s="239">
        <v>328.6</v>
      </c>
      <c r="D94" s="239">
        <v>347.7</v>
      </c>
      <c r="E94" s="420">
        <v>367.9</v>
      </c>
      <c r="F94" s="85">
        <v>388.1</v>
      </c>
      <c r="G94" s="53">
        <v>411.4</v>
      </c>
      <c r="H94" s="445">
        <v>436.1</v>
      </c>
      <c r="I94"/>
      <c r="J94"/>
    </row>
    <row r="95" spans="1:10" x14ac:dyDescent="0.25">
      <c r="A95" s="4"/>
      <c r="B95" s="26" t="s">
        <v>352</v>
      </c>
      <c r="C95" s="239">
        <v>131.4</v>
      </c>
      <c r="D95" s="239">
        <v>139</v>
      </c>
      <c r="E95" s="420">
        <v>147.1</v>
      </c>
      <c r="F95" s="85">
        <v>155.19999999999999</v>
      </c>
      <c r="G95" s="53">
        <v>164.5</v>
      </c>
      <c r="H95" s="445">
        <v>174.4</v>
      </c>
      <c r="I95"/>
      <c r="J95"/>
    </row>
    <row r="96" spans="1:10" x14ac:dyDescent="0.25">
      <c r="A96" s="4"/>
      <c r="B96" s="26" t="s">
        <v>353</v>
      </c>
      <c r="C96" s="239">
        <v>3.4</v>
      </c>
      <c r="D96" s="239">
        <v>3.6</v>
      </c>
      <c r="E96" s="420">
        <v>3.8</v>
      </c>
      <c r="F96" s="38">
        <v>4</v>
      </c>
      <c r="G96" s="53">
        <v>4.2</v>
      </c>
      <c r="H96" s="366">
        <v>4.5</v>
      </c>
      <c r="I96"/>
      <c r="J96"/>
    </row>
    <row r="97" spans="1:10" x14ac:dyDescent="0.25">
      <c r="A97" s="4"/>
      <c r="B97" s="60"/>
      <c r="C97" s="239"/>
      <c r="D97" s="231"/>
      <c r="E97" s="421"/>
      <c r="F97" s="109"/>
      <c r="G97" s="109"/>
      <c r="H97" s="367"/>
      <c r="I97"/>
      <c r="J97"/>
    </row>
    <row r="98" spans="1:10" ht="45" x14ac:dyDescent="0.25">
      <c r="A98" s="225" t="s">
        <v>348</v>
      </c>
      <c r="B98" s="114" t="s">
        <v>347</v>
      </c>
      <c r="C98" s="239">
        <v>525.79999999999995</v>
      </c>
      <c r="D98" s="82">
        <v>556.29999999999995</v>
      </c>
      <c r="E98" s="420">
        <v>588.6</v>
      </c>
      <c r="F98" s="85">
        <v>620.9</v>
      </c>
      <c r="G98" s="53">
        <v>658.2</v>
      </c>
      <c r="H98" s="445">
        <v>697.7</v>
      </c>
      <c r="I98"/>
      <c r="J98"/>
    </row>
    <row r="99" spans="1:10" x14ac:dyDescent="0.25">
      <c r="A99" s="225"/>
      <c r="B99" s="114" t="s">
        <v>349</v>
      </c>
      <c r="C99" s="239">
        <v>7.6</v>
      </c>
      <c r="D99" s="82">
        <v>8</v>
      </c>
      <c r="E99" s="420">
        <v>8.5</v>
      </c>
      <c r="F99" s="85">
        <v>8.9</v>
      </c>
      <c r="G99" s="53">
        <v>9.4</v>
      </c>
      <c r="H99" s="445">
        <v>10</v>
      </c>
      <c r="I99"/>
      <c r="J99"/>
    </row>
    <row r="100" spans="1:10" x14ac:dyDescent="0.25">
      <c r="A100" s="225"/>
      <c r="B100" s="26"/>
      <c r="C100" s="239"/>
      <c r="D100" s="82"/>
      <c r="E100" s="420"/>
      <c r="F100" s="109"/>
      <c r="G100" s="109"/>
      <c r="H100" s="367"/>
      <c r="I100"/>
      <c r="J100"/>
    </row>
    <row r="101" spans="1:10" x14ac:dyDescent="0.25">
      <c r="A101" s="115" t="s">
        <v>3</v>
      </c>
      <c r="B101" s="114" t="s">
        <v>347</v>
      </c>
      <c r="C101" s="239">
        <v>787.2</v>
      </c>
      <c r="D101" s="82">
        <v>832.9</v>
      </c>
      <c r="E101" s="420">
        <v>881.2</v>
      </c>
      <c r="F101" s="38">
        <v>877</v>
      </c>
      <c r="G101" s="53">
        <v>924.4</v>
      </c>
      <c r="H101" s="366">
        <v>975.2</v>
      </c>
      <c r="I101"/>
      <c r="J101"/>
    </row>
    <row r="102" spans="1:10" x14ac:dyDescent="0.25">
      <c r="A102" s="114"/>
      <c r="B102" s="114" t="s">
        <v>349</v>
      </c>
      <c r="C102" s="239">
        <v>9.1</v>
      </c>
      <c r="D102" s="82">
        <v>9.6</v>
      </c>
      <c r="E102" s="420">
        <v>10.199999999999999</v>
      </c>
      <c r="F102" s="38">
        <v>10.1</v>
      </c>
      <c r="G102" s="53">
        <v>10.6</v>
      </c>
      <c r="H102" s="366">
        <v>11.2</v>
      </c>
      <c r="I102"/>
      <c r="J102"/>
    </row>
    <row r="103" spans="1:10" x14ac:dyDescent="0.25">
      <c r="A103" s="4"/>
      <c r="B103" s="60"/>
      <c r="C103" s="239"/>
      <c r="D103" s="231"/>
      <c r="E103" s="421"/>
      <c r="F103" s="109"/>
      <c r="G103" s="109"/>
      <c r="H103" s="367"/>
      <c r="I103"/>
      <c r="J103"/>
    </row>
    <row r="104" spans="1:10" s="47" customFormat="1" x14ac:dyDescent="0.25">
      <c r="A104" s="1" t="s">
        <v>365</v>
      </c>
      <c r="B104" s="19"/>
      <c r="C104" s="277"/>
      <c r="D104" s="266"/>
      <c r="E104" s="266"/>
      <c r="F104" s="356"/>
      <c r="G104" s="356"/>
      <c r="H104" s="356"/>
    </row>
    <row r="105" spans="1:10" s="47" customFormat="1" ht="18.75" x14ac:dyDescent="0.3">
      <c r="A105" s="124"/>
      <c r="B105" s="125"/>
      <c r="C105" s="278"/>
      <c r="D105" s="275" t="s">
        <v>450</v>
      </c>
      <c r="E105" s="417" t="s">
        <v>494</v>
      </c>
      <c r="F105" s="129" t="s">
        <v>509</v>
      </c>
      <c r="G105" s="129" t="s">
        <v>510</v>
      </c>
      <c r="H105" s="129" t="s">
        <v>515</v>
      </c>
    </row>
    <row r="106" spans="1:10" s="47" customFormat="1" x14ac:dyDescent="0.25">
      <c r="A106" s="20" t="s">
        <v>12</v>
      </c>
      <c r="B106" s="20"/>
      <c r="C106" s="273">
        <v>0</v>
      </c>
      <c r="D106" s="448" t="s">
        <v>280</v>
      </c>
      <c r="E106" s="419" t="str">
        <f>D106</f>
        <v>Free</v>
      </c>
      <c r="F106" s="365" t="str">
        <f t="shared" ref="F106:G106" si="0">E106</f>
        <v>Free</v>
      </c>
      <c r="G106" s="365" t="str">
        <f t="shared" si="0"/>
        <v>Free</v>
      </c>
      <c r="H106" s="368"/>
    </row>
    <row r="107" spans="1:10" s="47" customFormat="1" x14ac:dyDescent="0.25">
      <c r="A107" s="20" t="s">
        <v>2</v>
      </c>
      <c r="B107" s="20"/>
      <c r="C107" s="82">
        <v>39.4</v>
      </c>
      <c r="D107" s="82">
        <v>41.7</v>
      </c>
      <c r="E107" s="419">
        <v>44.2</v>
      </c>
      <c r="F107" s="53">
        <f>E107*5.4%+E107</f>
        <v>46.586800000000004</v>
      </c>
      <c r="G107" s="53">
        <f>F107*5.5%+F107</f>
        <v>49.149074000000006</v>
      </c>
      <c r="H107" s="365">
        <f>G107*6%+G107</f>
        <v>52.098018440000004</v>
      </c>
    </row>
    <row r="108" spans="1:10" x14ac:dyDescent="0.25">
      <c r="A108" s="4" t="s">
        <v>3</v>
      </c>
      <c r="B108" s="4"/>
      <c r="C108" s="82">
        <v>696.6</v>
      </c>
      <c r="D108" s="82">
        <v>737</v>
      </c>
      <c r="E108" s="420">
        <v>779.7</v>
      </c>
      <c r="F108" s="85">
        <v>822.7</v>
      </c>
      <c r="G108" s="85">
        <v>872.1</v>
      </c>
      <c r="H108" s="366">
        <v>924.4</v>
      </c>
      <c r="I108"/>
      <c r="J108"/>
    </row>
    <row r="109" spans="1:10" x14ac:dyDescent="0.25">
      <c r="A109" s="4" t="s">
        <v>4</v>
      </c>
      <c r="B109" s="4"/>
      <c r="C109" s="82">
        <v>197.2</v>
      </c>
      <c r="D109" s="82">
        <v>208.6</v>
      </c>
      <c r="E109" s="420">
        <v>220.7</v>
      </c>
      <c r="F109" s="85">
        <v>232.9</v>
      </c>
      <c r="G109" s="85">
        <v>246.9</v>
      </c>
      <c r="H109" s="366">
        <v>261.7</v>
      </c>
      <c r="I109"/>
      <c r="J109"/>
    </row>
    <row r="110" spans="1:10" x14ac:dyDescent="0.25">
      <c r="A110" s="4" t="s">
        <v>5</v>
      </c>
      <c r="B110" s="4"/>
      <c r="C110" s="82">
        <v>696.6</v>
      </c>
      <c r="D110" s="82">
        <f>D108</f>
        <v>737</v>
      </c>
      <c r="E110" s="420">
        <v>779.7</v>
      </c>
      <c r="F110" s="85">
        <v>822.7</v>
      </c>
      <c r="G110" s="85">
        <v>872.1</v>
      </c>
      <c r="H110" s="366">
        <v>924.4</v>
      </c>
      <c r="I110"/>
      <c r="J110"/>
    </row>
    <row r="111" spans="1:10" x14ac:dyDescent="0.25">
      <c r="A111" s="4" t="s">
        <v>338</v>
      </c>
      <c r="B111" s="4"/>
      <c r="C111" s="82">
        <v>6966.2</v>
      </c>
      <c r="D111" s="82">
        <v>7370.2</v>
      </c>
      <c r="E111" s="420">
        <v>7797.7</v>
      </c>
      <c r="F111" s="85">
        <v>8226.4</v>
      </c>
      <c r="G111" s="85">
        <v>8720</v>
      </c>
      <c r="H111" s="366">
        <v>9243.2000000000007</v>
      </c>
      <c r="I111"/>
      <c r="J111"/>
    </row>
    <row r="112" spans="1:10" x14ac:dyDescent="0.25">
      <c r="A112" s="4" t="s">
        <v>339</v>
      </c>
      <c r="B112" s="4"/>
      <c r="C112" s="82">
        <v>6966.2</v>
      </c>
      <c r="D112" s="82">
        <v>7370.2</v>
      </c>
      <c r="E112" s="420">
        <v>7797.7</v>
      </c>
      <c r="F112" s="85">
        <v>8226.4</v>
      </c>
      <c r="G112" s="85">
        <v>8720</v>
      </c>
      <c r="H112" s="366">
        <v>9243.2000000000007</v>
      </c>
      <c r="I112"/>
      <c r="J112"/>
    </row>
    <row r="113" spans="1:10" x14ac:dyDescent="0.25">
      <c r="A113" s="4" t="s">
        <v>6</v>
      </c>
      <c r="B113" s="4"/>
      <c r="C113" s="82">
        <v>6966.2</v>
      </c>
      <c r="D113" s="82">
        <v>7370.2</v>
      </c>
      <c r="E113" s="420">
        <v>7797.7</v>
      </c>
      <c r="F113" s="85">
        <v>8226.4</v>
      </c>
      <c r="G113" s="85">
        <v>8720</v>
      </c>
      <c r="H113" s="366">
        <v>9243.2000000000007</v>
      </c>
      <c r="I113"/>
      <c r="J113"/>
    </row>
    <row r="114" spans="1:10" x14ac:dyDescent="0.25">
      <c r="A114" s="4" t="s">
        <v>7</v>
      </c>
      <c r="B114" s="4"/>
      <c r="C114" s="82">
        <v>696.6</v>
      </c>
      <c r="D114" s="82">
        <v>737</v>
      </c>
      <c r="E114" s="420">
        <v>779.7</v>
      </c>
      <c r="F114" s="85">
        <v>822.7</v>
      </c>
      <c r="G114" s="85">
        <v>872.1</v>
      </c>
      <c r="H114" s="366">
        <v>924.4</v>
      </c>
      <c r="I114"/>
      <c r="J114"/>
    </row>
    <row r="115" spans="1:10" x14ac:dyDescent="0.25">
      <c r="A115" s="4" t="s">
        <v>17</v>
      </c>
      <c r="B115" s="4"/>
      <c r="C115" s="82">
        <v>6966.2</v>
      </c>
      <c r="D115" s="82">
        <f>D113</f>
        <v>7370.2</v>
      </c>
      <c r="E115" s="420">
        <v>7797.7</v>
      </c>
      <c r="F115" s="85">
        <v>8226.4</v>
      </c>
      <c r="G115" s="85">
        <v>8720</v>
      </c>
      <c r="H115" s="366">
        <v>9243.2000000000007</v>
      </c>
      <c r="I115"/>
      <c r="J115"/>
    </row>
    <row r="116" spans="1:10" x14ac:dyDescent="0.25">
      <c r="A116" s="4" t="s">
        <v>340</v>
      </c>
      <c r="B116" s="4"/>
      <c r="C116" s="82">
        <v>3483.1</v>
      </c>
      <c r="D116" s="82">
        <v>3685.1</v>
      </c>
      <c r="E116" s="420">
        <v>3898.8</v>
      </c>
      <c r="F116" s="85">
        <v>4113.2</v>
      </c>
      <c r="G116" s="85">
        <v>4360</v>
      </c>
      <c r="H116" s="366">
        <v>4621.6000000000004</v>
      </c>
      <c r="I116"/>
      <c r="J116"/>
    </row>
    <row r="117" spans="1:10" x14ac:dyDescent="0.25">
      <c r="A117" s="4" t="s">
        <v>9</v>
      </c>
      <c r="B117" s="4"/>
      <c r="C117" s="82">
        <v>6966.2</v>
      </c>
      <c r="D117" s="82">
        <v>7370.2</v>
      </c>
      <c r="E117" s="420">
        <v>7797.7</v>
      </c>
      <c r="F117" s="85">
        <v>8226.4</v>
      </c>
      <c r="G117" s="85">
        <v>8720</v>
      </c>
      <c r="H117" s="366">
        <v>9243.2000000000007</v>
      </c>
      <c r="I117"/>
      <c r="J117"/>
    </row>
    <row r="118" spans="1:10" x14ac:dyDescent="0.25">
      <c r="A118" s="60"/>
      <c r="B118" s="60"/>
      <c r="C118" s="273"/>
      <c r="D118" s="231"/>
      <c r="E118" s="421"/>
      <c r="F118" s="85"/>
      <c r="G118" s="109"/>
      <c r="H118" s="366"/>
      <c r="I118"/>
      <c r="J118"/>
    </row>
    <row r="119" spans="1:10" ht="16.5" thickBot="1" x14ac:dyDescent="0.3">
      <c r="A119" s="61"/>
      <c r="B119" s="61"/>
      <c r="C119" s="273"/>
      <c r="D119" s="231"/>
      <c r="E119" s="421"/>
      <c r="F119" s="109"/>
      <c r="G119" s="109"/>
      <c r="H119" s="366"/>
      <c r="I119"/>
      <c r="J119"/>
    </row>
    <row r="120" spans="1:10" x14ac:dyDescent="0.25">
      <c r="A120" s="6" t="s">
        <v>35</v>
      </c>
      <c r="B120" s="66"/>
      <c r="C120" s="264"/>
      <c r="D120" s="266"/>
      <c r="E120" s="266"/>
      <c r="F120" s="356"/>
      <c r="G120" s="356"/>
      <c r="H120" s="356"/>
      <c r="I120"/>
      <c r="J120"/>
    </row>
    <row r="121" spans="1:10" ht="19.5" thickBot="1" x14ac:dyDescent="0.35">
      <c r="A121" s="95"/>
      <c r="B121" s="121"/>
      <c r="C121" s="275" t="s">
        <v>332</v>
      </c>
      <c r="D121" s="275" t="s">
        <v>450</v>
      </c>
      <c r="E121" s="417" t="s">
        <v>494</v>
      </c>
      <c r="F121" s="129" t="s">
        <v>509</v>
      </c>
      <c r="G121" s="129" t="s">
        <v>510</v>
      </c>
      <c r="H121" s="129" t="s">
        <v>515</v>
      </c>
      <c r="I121"/>
      <c r="J121"/>
    </row>
    <row r="122" spans="1:10" ht="16.5" thickBot="1" x14ac:dyDescent="0.3">
      <c r="A122" s="15" t="s">
        <v>2</v>
      </c>
      <c r="B122" s="67"/>
      <c r="C122" s="239">
        <v>110</v>
      </c>
      <c r="D122" s="82">
        <v>110</v>
      </c>
      <c r="E122" s="420">
        <v>116.4</v>
      </c>
      <c r="F122" s="38">
        <v>122.7</v>
      </c>
      <c r="G122" s="38">
        <v>130.1</v>
      </c>
      <c r="H122" s="366">
        <v>137.9</v>
      </c>
      <c r="I122"/>
      <c r="J122"/>
    </row>
    <row r="123" spans="1:10" ht="16.5" thickBot="1" x14ac:dyDescent="0.3">
      <c r="A123" s="10" t="s">
        <v>3</v>
      </c>
      <c r="B123" s="67"/>
      <c r="C123" s="239">
        <v>450</v>
      </c>
      <c r="D123" s="82">
        <v>450</v>
      </c>
      <c r="E123" s="420">
        <v>476.1</v>
      </c>
      <c r="F123" s="38">
        <v>502.3</v>
      </c>
      <c r="G123" s="38">
        <v>532.4</v>
      </c>
      <c r="H123" s="366">
        <v>564.29999999999995</v>
      </c>
      <c r="I123"/>
      <c r="J123"/>
    </row>
    <row r="124" spans="1:10" ht="16.5" thickBot="1" x14ac:dyDescent="0.3">
      <c r="A124" s="8" t="s">
        <v>4</v>
      </c>
      <c r="B124" s="67"/>
      <c r="C124" s="239">
        <v>110</v>
      </c>
      <c r="D124" s="82">
        <v>110</v>
      </c>
      <c r="E124" s="420">
        <v>116.4</v>
      </c>
      <c r="F124" s="38">
        <v>122.7</v>
      </c>
      <c r="G124" s="38">
        <v>130.1</v>
      </c>
      <c r="H124" s="366">
        <v>137.9</v>
      </c>
      <c r="I124"/>
      <c r="J124"/>
    </row>
    <row r="125" spans="1:10" ht="16.5" thickBot="1" x14ac:dyDescent="0.3">
      <c r="A125" s="10" t="s">
        <v>5</v>
      </c>
      <c r="B125" s="67"/>
      <c r="C125" s="239">
        <v>700</v>
      </c>
      <c r="D125" s="82">
        <v>700</v>
      </c>
      <c r="E125" s="420">
        <v>740.6</v>
      </c>
      <c r="F125" s="38">
        <v>781.3</v>
      </c>
      <c r="G125" s="38">
        <v>828.2</v>
      </c>
      <c r="H125" s="366">
        <v>877.9</v>
      </c>
      <c r="I125"/>
      <c r="J125"/>
    </row>
    <row r="126" spans="1:10" ht="16.5" thickBot="1" x14ac:dyDescent="0.3">
      <c r="A126" s="8" t="s">
        <v>6</v>
      </c>
      <c r="B126" s="67"/>
      <c r="C126" s="239">
        <v>450</v>
      </c>
      <c r="D126" s="82">
        <v>450</v>
      </c>
      <c r="E126" s="420">
        <v>476.1</v>
      </c>
      <c r="F126" s="38">
        <v>502.3</v>
      </c>
      <c r="G126" s="38">
        <v>532.4</v>
      </c>
      <c r="H126" s="366">
        <v>564.29999999999995</v>
      </c>
      <c r="I126"/>
      <c r="J126"/>
    </row>
    <row r="127" spans="1:10" ht="16.5" thickBot="1" x14ac:dyDescent="0.3">
      <c r="A127" s="10" t="s">
        <v>7</v>
      </c>
      <c r="B127" s="67"/>
      <c r="C127" s="239">
        <v>450</v>
      </c>
      <c r="D127" s="82">
        <v>450</v>
      </c>
      <c r="E127" s="420">
        <v>476.1</v>
      </c>
      <c r="F127" s="38">
        <v>502.3</v>
      </c>
      <c r="G127" s="38">
        <v>532.4</v>
      </c>
      <c r="H127" s="366">
        <v>564.29999999999995</v>
      </c>
      <c r="I127"/>
      <c r="J127"/>
    </row>
    <row r="128" spans="1:10" ht="16.5" thickBot="1" x14ac:dyDescent="0.3">
      <c r="A128" s="8" t="s">
        <v>8</v>
      </c>
      <c r="B128" s="67"/>
      <c r="C128" s="239">
        <v>700</v>
      </c>
      <c r="D128" s="82">
        <v>700</v>
      </c>
      <c r="E128" s="420">
        <v>740.6</v>
      </c>
      <c r="F128" s="38">
        <v>781.3</v>
      </c>
      <c r="G128" s="38">
        <v>828.2</v>
      </c>
      <c r="H128" s="366">
        <v>877.9</v>
      </c>
      <c r="I128"/>
      <c r="J128"/>
    </row>
    <row r="129" spans="1:10" ht="16.5" thickBot="1" x14ac:dyDescent="0.3">
      <c r="A129" s="10" t="s">
        <v>10</v>
      </c>
      <c r="B129" s="210"/>
      <c r="C129" s="239">
        <v>700</v>
      </c>
      <c r="D129" s="82">
        <v>700</v>
      </c>
      <c r="E129" s="420">
        <v>740.6</v>
      </c>
      <c r="F129" s="38">
        <v>781.3</v>
      </c>
      <c r="G129" s="38">
        <v>828.2</v>
      </c>
      <c r="H129" s="366">
        <v>877.9</v>
      </c>
      <c r="I129"/>
      <c r="J129"/>
    </row>
    <row r="130" spans="1:10" ht="16.5" thickBot="1" x14ac:dyDescent="0.3">
      <c r="A130" s="8" t="s">
        <v>9</v>
      </c>
      <c r="B130" s="67"/>
      <c r="C130" s="239">
        <v>700</v>
      </c>
      <c r="D130" s="82">
        <v>700</v>
      </c>
      <c r="E130" s="420">
        <v>740.6</v>
      </c>
      <c r="F130" s="38">
        <v>781.3</v>
      </c>
      <c r="G130" s="38">
        <v>828.2</v>
      </c>
      <c r="H130" s="366">
        <v>877.9</v>
      </c>
      <c r="I130"/>
      <c r="J130"/>
    </row>
    <row r="131" spans="1:10" ht="16.5" thickBot="1" x14ac:dyDescent="0.3">
      <c r="A131" s="8" t="s">
        <v>11</v>
      </c>
      <c r="B131" s="67"/>
      <c r="C131" s="239">
        <v>700</v>
      </c>
      <c r="D131" s="82">
        <v>700</v>
      </c>
      <c r="E131" s="420">
        <v>740.6</v>
      </c>
      <c r="F131" s="38">
        <v>781.3</v>
      </c>
      <c r="G131" s="38">
        <v>828.2</v>
      </c>
      <c r="H131" s="366">
        <v>877.9</v>
      </c>
      <c r="I131"/>
      <c r="J131"/>
    </row>
    <row r="132" spans="1:10" ht="16.5" thickBot="1" x14ac:dyDescent="0.3">
      <c r="A132" s="61"/>
      <c r="B132" s="61"/>
      <c r="C132" s="273"/>
      <c r="D132" s="231"/>
      <c r="E132" s="421"/>
      <c r="F132" s="109"/>
      <c r="G132" s="109"/>
      <c r="H132" s="367"/>
      <c r="I132"/>
      <c r="J132"/>
    </row>
    <row r="133" spans="1:10" ht="16.5" thickBot="1" x14ac:dyDescent="0.3">
      <c r="A133" s="34" t="s">
        <v>0</v>
      </c>
      <c r="B133" s="68"/>
      <c r="C133" s="266"/>
      <c r="D133" s="266"/>
      <c r="E133" s="266"/>
      <c r="F133" s="356"/>
      <c r="G133" s="356"/>
      <c r="H133" s="356"/>
      <c r="I133"/>
      <c r="J133"/>
    </row>
    <row r="134" spans="1:10" ht="19.5" thickBot="1" x14ac:dyDescent="0.35">
      <c r="A134" s="95"/>
      <c r="B134" s="121"/>
      <c r="C134" s="275" t="s">
        <v>332</v>
      </c>
      <c r="D134" s="275" t="s">
        <v>450</v>
      </c>
      <c r="E134" s="417" t="s">
        <v>494</v>
      </c>
      <c r="F134" s="129" t="s">
        <v>509</v>
      </c>
      <c r="G134" s="129" t="s">
        <v>510</v>
      </c>
      <c r="H134" s="364" t="s">
        <v>515</v>
      </c>
      <c r="I134"/>
      <c r="J134"/>
    </row>
    <row r="135" spans="1:10" ht="16.5" thickBot="1" x14ac:dyDescent="0.3">
      <c r="A135" s="31" t="s">
        <v>87</v>
      </c>
      <c r="B135" s="63" t="s">
        <v>341</v>
      </c>
      <c r="C135" s="82">
        <v>131.4</v>
      </c>
      <c r="D135" s="82">
        <v>139</v>
      </c>
      <c r="E135" s="420">
        <v>147</v>
      </c>
      <c r="F135" s="38">
        <v>155</v>
      </c>
      <c r="G135" s="38">
        <v>164</v>
      </c>
      <c r="H135" s="366">
        <v>174</v>
      </c>
      <c r="I135"/>
      <c r="J135"/>
    </row>
    <row r="136" spans="1:10" ht="32.25" thickBot="1" x14ac:dyDescent="0.3">
      <c r="A136" s="31"/>
      <c r="B136" s="226" t="s">
        <v>342</v>
      </c>
      <c r="C136" s="82">
        <v>262.89999999999998</v>
      </c>
      <c r="D136" s="82">
        <v>278.10000000000002</v>
      </c>
      <c r="E136" s="420">
        <v>294</v>
      </c>
      <c r="F136" s="38">
        <v>311</v>
      </c>
      <c r="G136" s="38">
        <v>330</v>
      </c>
      <c r="H136" s="366">
        <v>350</v>
      </c>
      <c r="I136"/>
      <c r="J136"/>
    </row>
    <row r="137" spans="1:10" ht="16.5" thickBot="1" x14ac:dyDescent="0.3">
      <c r="A137" s="31"/>
      <c r="B137" s="63" t="s">
        <v>343</v>
      </c>
      <c r="C137" s="82">
        <v>262.89999999999998</v>
      </c>
      <c r="D137" s="82">
        <v>278.10000000000002</v>
      </c>
      <c r="E137" s="420">
        <v>294</v>
      </c>
      <c r="F137" s="38">
        <v>312</v>
      </c>
      <c r="G137" s="38">
        <v>330</v>
      </c>
      <c r="H137" s="366">
        <v>350</v>
      </c>
      <c r="I137"/>
      <c r="J137"/>
    </row>
    <row r="138" spans="1:10" ht="16.5" thickBot="1" x14ac:dyDescent="0.3">
      <c r="A138" s="31"/>
      <c r="B138" s="63"/>
      <c r="C138" s="82"/>
      <c r="D138" s="82"/>
      <c r="E138" s="420"/>
      <c r="F138" s="85"/>
      <c r="G138" s="85">
        <f t="shared" ref="G138:G139" si="1">F138*5.5%+F138</f>
        <v>0</v>
      </c>
      <c r="H138" s="367"/>
      <c r="I138"/>
      <c r="J138"/>
    </row>
    <row r="139" spans="1:10" s="47" customFormat="1" ht="16.5" thickBot="1" x14ac:dyDescent="0.3">
      <c r="A139" s="446" t="s">
        <v>88</v>
      </c>
      <c r="B139" s="447"/>
      <c r="C139" s="239">
        <v>300</v>
      </c>
      <c r="D139" s="82">
        <v>300</v>
      </c>
      <c r="E139" s="419">
        <v>314.39999999999998</v>
      </c>
      <c r="F139" s="152">
        <v>336.8</v>
      </c>
      <c r="G139" s="152">
        <f t="shared" si="1"/>
        <v>355.32400000000001</v>
      </c>
      <c r="H139" s="368">
        <f>G139*6%+G139</f>
        <v>376.64344</v>
      </c>
    </row>
    <row r="140" spans="1:10" ht="16.5" thickBot="1" x14ac:dyDescent="0.3">
      <c r="A140" s="31" t="s">
        <v>89</v>
      </c>
      <c r="B140" s="32" t="s">
        <v>110</v>
      </c>
      <c r="C140" s="239">
        <v>80</v>
      </c>
      <c r="D140" s="82">
        <v>80</v>
      </c>
      <c r="E140" s="420">
        <v>84.6</v>
      </c>
      <c r="F140" s="38">
        <v>89.3</v>
      </c>
      <c r="G140" s="38">
        <v>94.7</v>
      </c>
      <c r="H140" s="366">
        <v>100.4</v>
      </c>
      <c r="I140"/>
      <c r="J140"/>
    </row>
    <row r="141" spans="1:10" x14ac:dyDescent="0.25">
      <c r="A141" s="56" t="s">
        <v>89</v>
      </c>
      <c r="B141" s="57" t="s">
        <v>111</v>
      </c>
      <c r="C141" s="239">
        <v>90</v>
      </c>
      <c r="D141" s="82">
        <v>90</v>
      </c>
      <c r="E141" s="420">
        <v>95.2</v>
      </c>
      <c r="F141" s="38">
        <v>100.5</v>
      </c>
      <c r="G141" s="38">
        <v>106.5</v>
      </c>
      <c r="H141" s="366">
        <v>112.9</v>
      </c>
      <c r="I141"/>
      <c r="J141"/>
    </row>
    <row r="142" spans="1:10" x14ac:dyDescent="0.25">
      <c r="A142" s="496" t="s">
        <v>130</v>
      </c>
      <c r="B142" s="497"/>
      <c r="C142" s="239">
        <v>90</v>
      </c>
      <c r="D142" s="82">
        <v>90</v>
      </c>
      <c r="E142" s="420">
        <v>95.2</v>
      </c>
      <c r="F142" s="38">
        <v>100.5</v>
      </c>
      <c r="G142" s="38">
        <v>106.5</v>
      </c>
      <c r="H142" s="366">
        <v>112.9</v>
      </c>
      <c r="I142"/>
      <c r="J142"/>
    </row>
    <row r="143" spans="1:10" x14ac:dyDescent="0.25">
      <c r="A143" s="496" t="s">
        <v>131</v>
      </c>
      <c r="B143" s="497"/>
      <c r="C143" s="239">
        <v>140</v>
      </c>
      <c r="D143" s="82">
        <v>140</v>
      </c>
      <c r="E143" s="420">
        <v>148.1</v>
      </c>
      <c r="F143" s="38">
        <v>156.19999999999999</v>
      </c>
      <c r="G143" s="38">
        <v>165.6</v>
      </c>
      <c r="H143" s="366">
        <v>175.5</v>
      </c>
      <c r="I143"/>
      <c r="J143"/>
    </row>
    <row r="144" spans="1:10" x14ac:dyDescent="0.25">
      <c r="A144" s="93"/>
      <c r="B144" s="94"/>
      <c r="C144" s="273"/>
      <c r="D144" s="231"/>
      <c r="E144" s="421"/>
      <c r="F144" s="85"/>
      <c r="G144" s="85"/>
      <c r="H144" s="367"/>
      <c r="I144"/>
      <c r="J144"/>
    </row>
    <row r="145" spans="1:10" x14ac:dyDescent="0.25">
      <c r="A145" s="1" t="s">
        <v>116</v>
      </c>
      <c r="B145" s="59"/>
      <c r="C145" s="266"/>
      <c r="D145" s="266"/>
      <c r="E145" s="266"/>
      <c r="F145" s="356"/>
      <c r="G145" s="356"/>
      <c r="H145" s="356"/>
      <c r="I145"/>
      <c r="J145"/>
    </row>
    <row r="146" spans="1:10" ht="19.5" thickBot="1" x14ac:dyDescent="0.35">
      <c r="A146" s="95"/>
      <c r="B146" s="121"/>
      <c r="C146" s="275" t="s">
        <v>332</v>
      </c>
      <c r="D146" s="275" t="s">
        <v>450</v>
      </c>
      <c r="E146" s="417" t="s">
        <v>494</v>
      </c>
      <c r="F146" s="129" t="s">
        <v>509</v>
      </c>
      <c r="G146" s="129" t="s">
        <v>510</v>
      </c>
      <c r="H146" s="129" t="s">
        <v>515</v>
      </c>
      <c r="I146"/>
      <c r="J146"/>
    </row>
    <row r="147" spans="1:10" s="47" customFormat="1" ht="114.75" customHeight="1" x14ac:dyDescent="0.25">
      <c r="A147" s="200" t="s">
        <v>64</v>
      </c>
      <c r="B147" s="201" t="s">
        <v>505</v>
      </c>
      <c r="C147" s="279">
        <v>660</v>
      </c>
      <c r="D147" s="279">
        <v>700</v>
      </c>
      <c r="E147" s="279">
        <v>700</v>
      </c>
      <c r="F147" s="212">
        <v>700</v>
      </c>
      <c r="G147" s="212">
        <v>700</v>
      </c>
      <c r="H147" s="212">
        <v>700</v>
      </c>
    </row>
    <row r="148" spans="1:10" s="47" customFormat="1" ht="117" customHeight="1" x14ac:dyDescent="0.25">
      <c r="A148" s="200" t="s">
        <v>119</v>
      </c>
      <c r="B148" s="201" t="s">
        <v>506</v>
      </c>
      <c r="C148" s="279">
        <v>650</v>
      </c>
      <c r="D148" s="279">
        <v>700</v>
      </c>
      <c r="E148" s="279">
        <v>700</v>
      </c>
      <c r="F148" s="212">
        <v>700</v>
      </c>
      <c r="G148" s="212">
        <v>700</v>
      </c>
      <c r="H148" s="212">
        <v>700</v>
      </c>
    </row>
    <row r="149" spans="1:10" s="47" customFormat="1" ht="121.5" customHeight="1" x14ac:dyDescent="0.25">
      <c r="A149" s="200" t="s">
        <v>65</v>
      </c>
      <c r="B149" s="201" t="s">
        <v>506</v>
      </c>
      <c r="C149" s="279">
        <v>420</v>
      </c>
      <c r="D149" s="279">
        <v>500</v>
      </c>
      <c r="E149" s="279">
        <v>500</v>
      </c>
      <c r="F149" s="212">
        <v>500</v>
      </c>
      <c r="G149" s="212">
        <v>500</v>
      </c>
      <c r="H149" s="368"/>
    </row>
    <row r="150" spans="1:10" s="47" customFormat="1" x14ac:dyDescent="0.25">
      <c r="A150" s="200" t="s">
        <v>120</v>
      </c>
      <c r="B150" s="201" t="s">
        <v>186</v>
      </c>
      <c r="C150" s="151" t="s">
        <v>113</v>
      </c>
      <c r="D150" s="273"/>
      <c r="E150" s="422"/>
      <c r="F150" s="368"/>
      <c r="G150" s="368"/>
      <c r="H150" s="368"/>
    </row>
    <row r="151" spans="1:10" s="47" customFormat="1" x14ac:dyDescent="0.25">
      <c r="A151" s="200" t="s">
        <v>120</v>
      </c>
      <c r="B151" s="201" t="s">
        <v>122</v>
      </c>
      <c r="C151" s="151">
        <v>590</v>
      </c>
      <c r="D151" s="363"/>
      <c r="E151" s="422"/>
      <c r="F151" s="368"/>
      <c r="G151" s="368"/>
      <c r="H151" s="368"/>
    </row>
    <row r="152" spans="1:10" s="47" customFormat="1" x14ac:dyDescent="0.25">
      <c r="A152" s="200" t="s">
        <v>121</v>
      </c>
      <c r="B152" s="201" t="s">
        <v>122</v>
      </c>
      <c r="C152" s="151">
        <v>650</v>
      </c>
      <c r="D152" s="273"/>
      <c r="E152" s="422"/>
      <c r="F152" s="368"/>
      <c r="G152" s="368"/>
      <c r="H152" s="368"/>
    </row>
    <row r="153" spans="1:10" s="47" customFormat="1" ht="31.5" thickBot="1" x14ac:dyDescent="0.3">
      <c r="A153" s="249"/>
      <c r="B153" s="250" t="s">
        <v>161</v>
      </c>
      <c r="C153" s="151" t="s">
        <v>113</v>
      </c>
      <c r="D153" s="273"/>
      <c r="E153" s="422"/>
      <c r="F153" s="368"/>
      <c r="G153" s="368"/>
      <c r="H153" s="368"/>
    </row>
    <row r="154" spans="1:10" s="47" customFormat="1" ht="16.5" thickBot="1" x14ac:dyDescent="0.3">
      <c r="A154" s="203" t="s">
        <v>123</v>
      </c>
      <c r="B154" s="369" t="s">
        <v>189</v>
      </c>
      <c r="C154" s="82" t="s">
        <v>163</v>
      </c>
      <c r="D154" s="273"/>
      <c r="E154" s="422"/>
      <c r="F154" s="368"/>
      <c r="G154" s="368"/>
      <c r="H154" s="368"/>
    </row>
    <row r="155" spans="1:10" s="47" customFormat="1" ht="16.5" thickBot="1" x14ac:dyDescent="0.3">
      <c r="A155" s="204"/>
      <c r="B155" s="205" t="s">
        <v>190</v>
      </c>
      <c r="C155" s="82" t="s">
        <v>163</v>
      </c>
      <c r="D155" s="273"/>
      <c r="E155" s="422"/>
      <c r="F155" s="368"/>
      <c r="G155" s="368"/>
      <c r="H155" s="368"/>
    </row>
    <row r="156" spans="1:10" s="47" customFormat="1" ht="16.5" thickBot="1" x14ac:dyDescent="0.3">
      <c r="A156" s="204"/>
      <c r="B156" s="205" t="s">
        <v>191</v>
      </c>
      <c r="C156" s="82" t="s">
        <v>163</v>
      </c>
      <c r="D156" s="273"/>
      <c r="E156" s="422"/>
      <c r="F156" s="368"/>
      <c r="G156" s="368"/>
      <c r="H156" s="368"/>
    </row>
    <row r="157" spans="1:10" s="47" customFormat="1" ht="51.75" customHeight="1" thickBot="1" x14ac:dyDescent="0.3">
      <c r="A157" s="204" t="s">
        <v>66</v>
      </c>
      <c r="B157" s="206" t="s">
        <v>67</v>
      </c>
      <c r="C157" s="82" t="s">
        <v>163</v>
      </c>
      <c r="D157" s="273"/>
      <c r="E157" s="422"/>
      <c r="F157" s="368"/>
      <c r="G157" s="368"/>
      <c r="H157" s="368"/>
    </row>
    <row r="158" spans="1:10" s="47" customFormat="1" ht="44.25" customHeight="1" x14ac:dyDescent="0.25">
      <c r="A158" s="207" t="s">
        <v>68</v>
      </c>
      <c r="B158" s="208" t="s">
        <v>69</v>
      </c>
      <c r="C158" s="82" t="s">
        <v>163</v>
      </c>
      <c r="D158" s="273"/>
      <c r="E158" s="422"/>
      <c r="F158" s="368"/>
      <c r="G158" s="368"/>
      <c r="H158" s="368"/>
    </row>
    <row r="159" spans="1:10" s="47" customFormat="1" x14ac:dyDescent="0.25">
      <c r="A159" s="200" t="s">
        <v>70</v>
      </c>
      <c r="B159" s="20" t="s">
        <v>71</v>
      </c>
      <c r="C159" s="82" t="s">
        <v>163</v>
      </c>
      <c r="D159" s="273"/>
      <c r="E159" s="422"/>
      <c r="F159" s="368"/>
      <c r="G159" s="368"/>
      <c r="H159" s="368"/>
    </row>
    <row r="160" spans="1:10" s="47" customFormat="1" x14ac:dyDescent="0.25">
      <c r="A160" s="200" t="s">
        <v>72</v>
      </c>
      <c r="B160" s="20" t="s">
        <v>73</v>
      </c>
      <c r="C160" s="82" t="s">
        <v>163</v>
      </c>
      <c r="D160" s="273"/>
      <c r="E160" s="422"/>
      <c r="F160" s="368"/>
      <c r="G160" s="368"/>
      <c r="H160" s="368"/>
    </row>
    <row r="161" spans="1:10" s="47" customFormat="1" ht="90.75" x14ac:dyDescent="0.25">
      <c r="A161" s="20" t="s">
        <v>128</v>
      </c>
      <c r="B161" s="201" t="s">
        <v>507</v>
      </c>
      <c r="C161" s="151">
        <v>1900</v>
      </c>
      <c r="D161" s="151">
        <v>1900</v>
      </c>
      <c r="E161" s="151">
        <v>1900</v>
      </c>
      <c r="F161" s="113">
        <v>1900</v>
      </c>
      <c r="G161" s="113">
        <v>1900</v>
      </c>
      <c r="H161" s="113">
        <v>1900</v>
      </c>
    </row>
    <row r="162" spans="1:10" s="47" customFormat="1" ht="90.75" x14ac:dyDescent="0.25">
      <c r="A162" s="20" t="s">
        <v>129</v>
      </c>
      <c r="B162" s="201" t="s">
        <v>508</v>
      </c>
      <c r="C162" s="151">
        <v>700</v>
      </c>
      <c r="D162" s="151">
        <v>700</v>
      </c>
      <c r="E162" s="151">
        <v>700</v>
      </c>
      <c r="F162" s="113">
        <v>700</v>
      </c>
      <c r="G162" s="113">
        <v>700</v>
      </c>
      <c r="H162" s="113">
        <v>700</v>
      </c>
    </row>
    <row r="163" spans="1:10" s="47" customFormat="1" x14ac:dyDescent="0.25">
      <c r="A163" s="211" t="s">
        <v>325</v>
      </c>
      <c r="B163" s="213" t="s">
        <v>187</v>
      </c>
      <c r="C163" s="151">
        <v>300</v>
      </c>
      <c r="D163" s="273"/>
      <c r="E163" s="422"/>
      <c r="F163" s="368"/>
      <c r="G163" s="368"/>
      <c r="H163" s="368"/>
    </row>
    <row r="164" spans="1:10" s="47" customFormat="1" x14ac:dyDescent="0.25">
      <c r="A164" s="20" t="s">
        <v>326</v>
      </c>
      <c r="B164" s="213" t="s">
        <v>187</v>
      </c>
      <c r="C164" s="151">
        <v>250</v>
      </c>
      <c r="D164" s="273"/>
      <c r="E164" s="422"/>
      <c r="F164" s="368"/>
      <c r="G164" s="368"/>
      <c r="H164" s="368"/>
    </row>
    <row r="165" spans="1:10" x14ac:dyDescent="0.25">
      <c r="A165" s="18"/>
      <c r="B165" s="18"/>
      <c r="C165" s="151"/>
      <c r="D165" s="231"/>
      <c r="E165" s="421"/>
      <c r="F165" s="367"/>
      <c r="G165" s="367"/>
      <c r="H165" s="367"/>
      <c r="I165"/>
      <c r="J165"/>
    </row>
    <row r="166" spans="1:10" ht="18.75" x14ac:dyDescent="0.3">
      <c r="A166" s="122"/>
      <c r="B166" s="122"/>
      <c r="C166" s="275" t="s">
        <v>332</v>
      </c>
      <c r="D166" s="275" t="s">
        <v>450</v>
      </c>
      <c r="E166" s="417" t="s">
        <v>494</v>
      </c>
      <c r="F166" s="129" t="s">
        <v>509</v>
      </c>
      <c r="G166" s="129" t="s">
        <v>510</v>
      </c>
      <c r="H166" s="129" t="s">
        <v>515</v>
      </c>
      <c r="I166"/>
      <c r="J166"/>
    </row>
    <row r="167" spans="1:10" x14ac:dyDescent="0.25">
      <c r="A167" s="1" t="s">
        <v>114</v>
      </c>
      <c r="B167" s="19"/>
      <c r="C167" s="277"/>
      <c r="D167" s="277"/>
      <c r="E167" s="277"/>
      <c r="F167" s="424"/>
      <c r="G167" s="424"/>
      <c r="H167" s="424"/>
      <c r="I167"/>
      <c r="J167"/>
    </row>
    <row r="168" spans="1:10" x14ac:dyDescent="0.25">
      <c r="A168" s="1" t="s">
        <v>77</v>
      </c>
      <c r="B168" s="19"/>
      <c r="C168" s="277"/>
      <c r="D168" s="277"/>
      <c r="E168" s="277"/>
      <c r="F168" s="424"/>
      <c r="G168" s="424"/>
      <c r="H168" s="424"/>
      <c r="I168"/>
      <c r="J168"/>
    </row>
    <row r="169" spans="1:10" s="47" customFormat="1" x14ac:dyDescent="0.25">
      <c r="A169" s="20" t="s">
        <v>78</v>
      </c>
      <c r="B169" s="118"/>
      <c r="C169" s="82">
        <v>2500</v>
      </c>
      <c r="D169" s="82">
        <v>2500</v>
      </c>
      <c r="E169" s="82">
        <v>2500</v>
      </c>
      <c r="F169" s="214">
        <v>2500</v>
      </c>
      <c r="G169" s="214">
        <v>2500</v>
      </c>
      <c r="H169" s="214">
        <v>2500</v>
      </c>
    </row>
    <row r="170" spans="1:10" s="47" customFormat="1" x14ac:dyDescent="0.25">
      <c r="A170" s="20" t="s">
        <v>79</v>
      </c>
      <c r="B170" s="118"/>
      <c r="C170" s="82">
        <v>2500</v>
      </c>
      <c r="D170" s="82">
        <v>2500</v>
      </c>
      <c r="E170" s="82">
        <v>2500</v>
      </c>
      <c r="F170" s="214">
        <v>2500</v>
      </c>
      <c r="G170" s="214">
        <v>2500</v>
      </c>
      <c r="H170" s="214">
        <v>2500</v>
      </c>
    </row>
    <row r="171" spans="1:10" s="47" customFormat="1" x14ac:dyDescent="0.25">
      <c r="A171" s="20" t="s">
        <v>80</v>
      </c>
      <c r="B171" s="118"/>
      <c r="C171" s="82">
        <v>1100</v>
      </c>
      <c r="D171" s="82">
        <v>1100</v>
      </c>
      <c r="E171" s="82">
        <v>1100</v>
      </c>
      <c r="F171" s="214">
        <v>1100</v>
      </c>
      <c r="G171" s="214">
        <v>1100</v>
      </c>
      <c r="H171" s="214">
        <v>1100</v>
      </c>
    </row>
    <row r="172" spans="1:10" s="47" customFormat="1" x14ac:dyDescent="0.25">
      <c r="A172" s="20" t="s">
        <v>81</v>
      </c>
      <c r="B172" s="118"/>
      <c r="C172" s="82">
        <v>650</v>
      </c>
      <c r="D172" s="82">
        <v>650</v>
      </c>
      <c r="E172" s="82">
        <v>650</v>
      </c>
      <c r="F172" s="214">
        <v>650</v>
      </c>
      <c r="G172" s="214">
        <v>650</v>
      </c>
      <c r="H172" s="214">
        <v>650</v>
      </c>
    </row>
    <row r="173" spans="1:10" x14ac:dyDescent="0.25">
      <c r="A173" s="4" t="s">
        <v>127</v>
      </c>
      <c r="B173" s="21"/>
      <c r="C173" s="82">
        <v>650</v>
      </c>
      <c r="D173" s="82">
        <v>650</v>
      </c>
      <c r="E173" s="82">
        <v>650</v>
      </c>
      <c r="F173" s="214">
        <v>650</v>
      </c>
      <c r="G173" s="214">
        <v>650</v>
      </c>
      <c r="H173" s="214">
        <v>650</v>
      </c>
      <c r="I173"/>
      <c r="J173"/>
    </row>
    <row r="174" spans="1:10" x14ac:dyDescent="0.25">
      <c r="A174" s="4" t="s">
        <v>82</v>
      </c>
      <c r="B174" s="21"/>
      <c r="C174" s="82">
        <v>12000</v>
      </c>
      <c r="D174" s="82">
        <v>12000</v>
      </c>
      <c r="E174" s="82">
        <v>12000</v>
      </c>
      <c r="F174" s="214">
        <v>12000</v>
      </c>
      <c r="G174" s="214">
        <v>12000</v>
      </c>
      <c r="H174" s="214">
        <v>12000</v>
      </c>
      <c r="I174"/>
      <c r="J174"/>
    </row>
    <row r="175" spans="1:10" s="47" customFormat="1" x14ac:dyDescent="0.25">
      <c r="A175" s="20" t="s">
        <v>194</v>
      </c>
      <c r="B175" s="118"/>
      <c r="C175" s="82">
        <v>12000</v>
      </c>
      <c r="D175" s="82">
        <v>12000</v>
      </c>
      <c r="E175" s="82">
        <v>12000</v>
      </c>
      <c r="F175" s="214">
        <v>12000</v>
      </c>
      <c r="G175" s="214">
        <v>12000</v>
      </c>
      <c r="H175" s="214">
        <v>12000</v>
      </c>
    </row>
    <row r="176" spans="1:10" s="47" customFormat="1" x14ac:dyDescent="0.25">
      <c r="A176" s="20" t="s">
        <v>344</v>
      </c>
      <c r="B176" s="118" t="s">
        <v>345</v>
      </c>
      <c r="C176" s="82">
        <v>593.79999999999995</v>
      </c>
      <c r="D176" s="82">
        <v>593.79999999999995</v>
      </c>
      <c r="E176" s="82">
        <v>593.79999999999995</v>
      </c>
      <c r="F176" s="214">
        <v>593.79999999999995</v>
      </c>
      <c r="G176" s="214">
        <v>593.79999999999995</v>
      </c>
      <c r="H176" s="214">
        <v>593.79999999999995</v>
      </c>
    </row>
    <row r="177" spans="1:10" x14ac:dyDescent="0.25">
      <c r="A177" s="4" t="s">
        <v>83</v>
      </c>
      <c r="B177" s="21"/>
      <c r="C177" s="82">
        <v>600</v>
      </c>
      <c r="D177" s="82">
        <v>600</v>
      </c>
      <c r="E177" s="82">
        <v>600</v>
      </c>
      <c r="F177" s="214">
        <v>600</v>
      </c>
      <c r="G177" s="214">
        <v>600</v>
      </c>
      <c r="H177" s="214">
        <v>600</v>
      </c>
      <c r="I177"/>
      <c r="J177"/>
    </row>
    <row r="178" spans="1:10" s="47" customFormat="1" x14ac:dyDescent="0.25">
      <c r="A178" s="20" t="s">
        <v>327</v>
      </c>
      <c r="B178" s="118" t="s">
        <v>329</v>
      </c>
      <c r="C178" s="151">
        <v>90</v>
      </c>
      <c r="D178" s="151">
        <v>90</v>
      </c>
      <c r="E178" s="151">
        <v>90</v>
      </c>
      <c r="F178" s="113">
        <v>90</v>
      </c>
      <c r="G178" s="113">
        <v>90</v>
      </c>
      <c r="H178" s="113">
        <v>90</v>
      </c>
    </row>
    <row r="179" spans="1:10" s="47" customFormat="1" x14ac:dyDescent="0.25">
      <c r="A179" s="20" t="s">
        <v>328</v>
      </c>
      <c r="B179" s="118" t="s">
        <v>329</v>
      </c>
      <c r="C179" s="151">
        <v>210</v>
      </c>
      <c r="D179" s="151">
        <v>210</v>
      </c>
      <c r="E179" s="151">
        <v>210</v>
      </c>
      <c r="F179" s="113">
        <v>210</v>
      </c>
      <c r="G179" s="113">
        <v>210</v>
      </c>
      <c r="H179" s="113">
        <v>210</v>
      </c>
    </row>
    <row r="180" spans="1:10" x14ac:dyDescent="0.25">
      <c r="A180" s="498" t="s">
        <v>115</v>
      </c>
      <c r="B180" s="499"/>
      <c r="C180" s="267"/>
      <c r="D180" s="229"/>
      <c r="E180" s="251"/>
      <c r="F180" s="110"/>
      <c r="G180" s="110"/>
      <c r="H180" s="251"/>
      <c r="I180"/>
      <c r="J180"/>
    </row>
  </sheetData>
  <customSheetViews>
    <customSheetView guid="{56511514-C106-4A14-9D9B-2736F085355C}" topLeftCell="A94">
      <selection activeCell="K11" sqref="K11"/>
      <pageMargins left="0.7" right="0.7" top="0.75" bottom="0.75" header="0.3" footer="0.3"/>
      <pageSetup orientation="landscape" verticalDpi="4294967293" r:id="rId1"/>
    </customSheetView>
    <customSheetView guid="{4C9718BF-61F1-41C2-A52E-B816D4DE591F}" hiddenColumns="1">
      <selection activeCell="E1" sqref="E1:E1048576"/>
      <pageMargins left="0.7" right="0.7" top="0.75" bottom="0.75" header="0.3" footer="0.3"/>
      <pageSetup orientation="landscape" horizontalDpi="4294967294" verticalDpi="4294967294" r:id="rId2"/>
    </customSheetView>
  </customSheetViews>
  <mergeCells count="8">
    <mergeCell ref="A1:C1"/>
    <mergeCell ref="A143:B143"/>
    <mergeCell ref="A142:B142"/>
    <mergeCell ref="A180:B180"/>
    <mergeCell ref="A77:B77"/>
    <mergeCell ref="A48:B48"/>
    <mergeCell ref="A76:B76"/>
    <mergeCell ref="A75:B75"/>
  </mergeCells>
  <pageMargins left="0.7" right="0.7" top="0.75" bottom="0.75" header="0.3" footer="0.3"/>
  <pageSetup orientation="landscape" verticalDpi="4294967293"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tabSelected="1" topLeftCell="A3" zoomScaleNormal="100" workbookViewId="0">
      <pane ySplit="2" topLeftCell="A5" activePane="bottomLeft" state="frozen"/>
      <selection activeCell="A3" sqref="A3"/>
      <selection pane="bottomLeft" activeCell="A19" sqref="A19"/>
    </sheetView>
  </sheetViews>
  <sheetFormatPr defaultRowHeight="15" x14ac:dyDescent="0.25"/>
  <cols>
    <col min="1" max="1" width="31" customWidth="1"/>
    <col min="2" max="2" width="21" style="110" customWidth="1"/>
    <col min="3" max="3" width="22" style="229" hidden="1" customWidth="1"/>
    <col min="4" max="4" width="20.5703125" hidden="1" customWidth="1"/>
    <col min="5" max="5" width="16.85546875" style="280" hidden="1" customWidth="1"/>
    <col min="6" max="6" width="16.7109375" customWidth="1"/>
    <col min="7" max="7" width="16.85546875" customWidth="1"/>
    <col min="8" max="9" width="17.85546875" customWidth="1"/>
  </cols>
  <sheetData>
    <row r="1" spans="1:9" ht="15.75" hidden="1" customHeight="1" x14ac:dyDescent="0.25">
      <c r="A1" s="370" t="s">
        <v>279</v>
      </c>
      <c r="B1" s="109"/>
    </row>
    <row r="2" spans="1:9" ht="15.75" hidden="1" x14ac:dyDescent="0.25">
      <c r="A2" s="26"/>
      <c r="B2" s="220"/>
    </row>
    <row r="3" spans="1:9" ht="18.75" x14ac:dyDescent="0.3">
      <c r="A3" s="357" t="s">
        <v>521</v>
      </c>
      <c r="B3" s="294"/>
    </row>
    <row r="4" spans="1:9" s="466" customFormat="1" ht="18.75" x14ac:dyDescent="0.3">
      <c r="B4" s="472"/>
      <c r="C4" s="473" t="s">
        <v>332</v>
      </c>
      <c r="D4" s="474" t="s">
        <v>450</v>
      </c>
      <c r="E4" s="475" t="s">
        <v>494</v>
      </c>
      <c r="F4" s="471" t="s">
        <v>509</v>
      </c>
      <c r="G4" s="471" t="s">
        <v>510</v>
      </c>
      <c r="H4" s="471" t="s">
        <v>515</v>
      </c>
      <c r="I4" s="471" t="s">
        <v>523</v>
      </c>
    </row>
    <row r="5" spans="1:9" ht="15.75" x14ac:dyDescent="0.25">
      <c r="A5" s="1" t="s">
        <v>489</v>
      </c>
      <c r="B5" s="111"/>
      <c r="C5" s="237"/>
      <c r="D5" s="276"/>
      <c r="E5" s="355"/>
      <c r="F5" s="45"/>
      <c r="G5" s="45"/>
      <c r="H5" s="45"/>
      <c r="I5" s="45"/>
    </row>
    <row r="6" spans="1:9" ht="15.75" x14ac:dyDescent="0.25">
      <c r="A6" s="35" t="s">
        <v>364</v>
      </c>
      <c r="B6" s="353"/>
      <c r="C6" s="277"/>
      <c r="D6" s="45"/>
      <c r="E6" s="355"/>
      <c r="F6" s="45"/>
      <c r="G6" s="45"/>
      <c r="H6" s="45"/>
      <c r="I6" s="45"/>
    </row>
    <row r="7" spans="1:9" s="47" customFormat="1" ht="15.75" x14ac:dyDescent="0.25">
      <c r="A7" s="452" t="s">
        <v>517</v>
      </c>
      <c r="B7" s="456"/>
      <c r="C7" s="273"/>
      <c r="D7" s="74"/>
      <c r="E7" s="107"/>
      <c r="F7" s="450">
        <v>5.6000000000000001E-2</v>
      </c>
      <c r="G7" s="450">
        <v>4.4999999999999998E-2</v>
      </c>
      <c r="H7" s="450">
        <v>4.5999999999999999E-2</v>
      </c>
      <c r="I7" s="450">
        <f>H7</f>
        <v>4.5999999999999999E-2</v>
      </c>
    </row>
    <row r="8" spans="1:9" ht="15.75" x14ac:dyDescent="0.25">
      <c r="A8" s="36" t="s">
        <v>460</v>
      </c>
      <c r="B8" s="91"/>
      <c r="C8" s="272">
        <v>370</v>
      </c>
      <c r="D8" s="89">
        <v>390</v>
      </c>
      <c r="E8" s="281">
        <v>410</v>
      </c>
      <c r="F8" s="281">
        <f>E8*5.6%+E8</f>
        <v>432.96</v>
      </c>
      <c r="G8" s="281">
        <f>F8*4.5%+F8</f>
        <v>452.44319999999999</v>
      </c>
      <c r="H8" s="281">
        <f>G8*4.6%+G8</f>
        <v>473.25558719999998</v>
      </c>
      <c r="I8" s="281">
        <f>H8*I7+H8</f>
        <v>495.02534421119998</v>
      </c>
    </row>
    <row r="9" spans="1:9" ht="15.75" x14ac:dyDescent="0.25">
      <c r="A9" s="36" t="s">
        <v>37</v>
      </c>
      <c r="B9" s="91"/>
      <c r="C9" s="272">
        <v>120</v>
      </c>
      <c r="D9" s="89">
        <v>170</v>
      </c>
      <c r="E9" s="281">
        <v>180</v>
      </c>
      <c r="F9" s="281">
        <f t="shared" ref="F9:F13" si="0">E9*5.6%+E9</f>
        <v>190.07999999999998</v>
      </c>
      <c r="G9" s="281">
        <f t="shared" ref="G9:G13" si="1">F9*4.5%+F9</f>
        <v>198.63359999999997</v>
      </c>
      <c r="H9" s="281">
        <f t="shared" ref="H9:H13" si="2">G9*4.6%+G9</f>
        <v>207.77074559999997</v>
      </c>
      <c r="I9" s="281">
        <f>H9*I7+H9</f>
        <v>217.32819989759997</v>
      </c>
    </row>
    <row r="10" spans="1:9" ht="15.75" x14ac:dyDescent="0.25">
      <c r="A10" s="106" t="s">
        <v>38</v>
      </c>
      <c r="B10" s="91"/>
      <c r="C10" s="272">
        <v>1200</v>
      </c>
      <c r="D10" s="89">
        <v>1250</v>
      </c>
      <c r="E10" s="281">
        <v>1300</v>
      </c>
      <c r="F10" s="281">
        <f t="shared" si="0"/>
        <v>1372.8</v>
      </c>
      <c r="G10" s="281">
        <f t="shared" si="1"/>
        <v>1434.576</v>
      </c>
      <c r="H10" s="281">
        <f t="shared" si="2"/>
        <v>1500.5664959999999</v>
      </c>
      <c r="I10" s="281">
        <f>H10*I7+H10</f>
        <v>1569.5925548159998</v>
      </c>
    </row>
    <row r="11" spans="1:9" ht="15.75" x14ac:dyDescent="0.25">
      <c r="A11" s="51" t="s">
        <v>461</v>
      </c>
      <c r="B11" s="91"/>
      <c r="C11" s="272">
        <v>70</v>
      </c>
      <c r="D11" s="89">
        <v>100</v>
      </c>
      <c r="E11" s="281">
        <v>105</v>
      </c>
      <c r="F11" s="281">
        <f t="shared" si="0"/>
        <v>110.88</v>
      </c>
      <c r="G11" s="281">
        <f t="shared" si="1"/>
        <v>115.86959999999999</v>
      </c>
      <c r="H11" s="281">
        <f t="shared" si="2"/>
        <v>121.19960159999999</v>
      </c>
      <c r="I11" s="281">
        <f>H11*I7+H11</f>
        <v>126.77478327359999</v>
      </c>
    </row>
    <row r="12" spans="1:9" ht="15.75" x14ac:dyDescent="0.25">
      <c r="A12" s="92" t="s">
        <v>166</v>
      </c>
      <c r="B12" s="91"/>
      <c r="C12" s="272">
        <v>60</v>
      </c>
      <c r="D12" s="89">
        <v>65</v>
      </c>
      <c r="E12" s="281">
        <v>70</v>
      </c>
      <c r="F12" s="281">
        <f t="shared" si="0"/>
        <v>73.92</v>
      </c>
      <c r="G12" s="281">
        <f t="shared" si="1"/>
        <v>77.246400000000008</v>
      </c>
      <c r="H12" s="281">
        <f t="shared" si="2"/>
        <v>80.799734400000006</v>
      </c>
      <c r="I12" s="281">
        <f>H12*I7+H12</f>
        <v>84.51652218240001</v>
      </c>
    </row>
    <row r="13" spans="1:9" s="47" customFormat="1" ht="15.75" x14ac:dyDescent="0.25">
      <c r="A13" s="20" t="s">
        <v>462</v>
      </c>
      <c r="B13" s="53"/>
      <c r="C13" s="82"/>
      <c r="D13" s="214">
        <v>900</v>
      </c>
      <c r="E13" s="281">
        <v>950</v>
      </c>
      <c r="F13" s="281">
        <f t="shared" si="0"/>
        <v>1003.2</v>
      </c>
      <c r="G13" s="281">
        <f t="shared" si="1"/>
        <v>1048.3440000000001</v>
      </c>
      <c r="H13" s="281">
        <f t="shared" si="2"/>
        <v>1096.567824</v>
      </c>
      <c r="I13" s="281">
        <f>H13*I7+H13</f>
        <v>1147.009943904</v>
      </c>
    </row>
    <row r="14" spans="1:9" s="47" customFormat="1" ht="15.75" x14ac:dyDescent="0.25">
      <c r="A14" s="20"/>
      <c r="B14" s="73"/>
      <c r="C14" s="82"/>
      <c r="D14" s="214"/>
      <c r="E14" s="107"/>
      <c r="F14" s="107"/>
      <c r="G14" s="107"/>
      <c r="H14" s="107"/>
      <c r="I14" s="107"/>
    </row>
    <row r="15" spans="1:9" ht="15.75" x14ac:dyDescent="0.25">
      <c r="A15" s="1" t="s">
        <v>526</v>
      </c>
      <c r="B15" s="84"/>
      <c r="C15" s="232"/>
      <c r="D15" s="45"/>
      <c r="E15" s="355"/>
      <c r="F15" s="45"/>
      <c r="G15" s="45"/>
      <c r="H15" s="45"/>
      <c r="I15" s="45"/>
    </row>
    <row r="16" spans="1:9" ht="15.75" x14ac:dyDescent="0.25">
      <c r="A16" s="26" t="s">
        <v>74</v>
      </c>
      <c r="B16" s="91"/>
      <c r="C16" s="272">
        <v>210</v>
      </c>
      <c r="D16" s="89">
        <v>220</v>
      </c>
      <c r="E16" s="281">
        <v>230</v>
      </c>
      <c r="F16" s="281">
        <f t="shared" ref="F16:F19" si="3">E16*5.6%+E16</f>
        <v>242.88</v>
      </c>
      <c r="G16" s="281">
        <f>F16*4.5%+F16</f>
        <v>253.80959999999999</v>
      </c>
      <c r="H16" s="281">
        <f>G16*4.6%+G16</f>
        <v>265.48484159999998</v>
      </c>
      <c r="I16" s="281">
        <f>H16*I7+H16</f>
        <v>277.69714431360001</v>
      </c>
    </row>
    <row r="17" spans="1:9" ht="15.75" x14ac:dyDescent="0.25">
      <c r="A17" s="26" t="s">
        <v>75</v>
      </c>
      <c r="B17" s="91"/>
      <c r="C17" s="272">
        <v>110</v>
      </c>
      <c r="D17" s="89">
        <v>120</v>
      </c>
      <c r="E17" s="281">
        <v>125</v>
      </c>
      <c r="F17" s="281">
        <f t="shared" si="3"/>
        <v>132</v>
      </c>
      <c r="G17" s="281">
        <f t="shared" ref="G17:G19" si="4">F17*4.5%+F17</f>
        <v>137.94</v>
      </c>
      <c r="H17" s="281">
        <f t="shared" ref="H17:H19" si="5">G17*4.6%+G17</f>
        <v>144.28523999999999</v>
      </c>
      <c r="I17" s="281">
        <f>H17*I7+H17</f>
        <v>150.92236104</v>
      </c>
    </row>
    <row r="18" spans="1:9" ht="15.75" x14ac:dyDescent="0.25">
      <c r="A18" s="26" t="s">
        <v>383</v>
      </c>
      <c r="B18" s="91"/>
      <c r="C18" s="272">
        <v>3300</v>
      </c>
      <c r="D18" s="89">
        <v>5000</v>
      </c>
      <c r="E18" s="281">
        <v>5300</v>
      </c>
      <c r="F18" s="281">
        <f t="shared" si="3"/>
        <v>5596.8</v>
      </c>
      <c r="G18" s="281">
        <f t="shared" si="4"/>
        <v>5848.6559999999999</v>
      </c>
      <c r="H18" s="281">
        <f t="shared" si="5"/>
        <v>6117.694176</v>
      </c>
      <c r="I18" s="281">
        <f>H18*I7+H18</f>
        <v>6399.1081080960003</v>
      </c>
    </row>
    <row r="19" spans="1:9" ht="15.75" x14ac:dyDescent="0.25">
      <c r="A19" s="26" t="s">
        <v>463</v>
      </c>
      <c r="B19" s="287"/>
      <c r="C19" s="272"/>
      <c r="D19" s="89">
        <v>2000</v>
      </c>
      <c r="E19" s="281">
        <v>2100</v>
      </c>
      <c r="F19" s="281">
        <f t="shared" si="3"/>
        <v>2217.6</v>
      </c>
      <c r="G19" s="281">
        <f t="shared" si="4"/>
        <v>2317.3919999999998</v>
      </c>
      <c r="H19" s="281">
        <f t="shared" si="5"/>
        <v>2423.9920319999997</v>
      </c>
      <c r="I19" s="281">
        <f>H19*I7+H19</f>
        <v>2535.4956654719995</v>
      </c>
    </row>
    <row r="20" spans="1:9" ht="15.75" x14ac:dyDescent="0.25">
      <c r="A20" s="508" t="s">
        <v>93</v>
      </c>
      <c r="B20" s="84"/>
      <c r="C20" s="232"/>
      <c r="D20" s="255"/>
      <c r="E20" s="355"/>
      <c r="F20" s="45"/>
      <c r="G20" s="45"/>
      <c r="H20" s="45"/>
      <c r="I20" s="45"/>
    </row>
    <row r="21" spans="1:9" ht="15.75" x14ac:dyDescent="0.25">
      <c r="A21" s="508"/>
      <c r="B21" s="84"/>
      <c r="C21" s="232"/>
      <c r="D21" s="255"/>
      <c r="E21" s="355"/>
      <c r="F21" s="45"/>
      <c r="G21" s="45"/>
      <c r="H21" s="45"/>
      <c r="I21" s="45"/>
    </row>
    <row r="22" spans="1:9" ht="18.75" x14ac:dyDescent="0.3">
      <c r="A22" s="128"/>
      <c r="B22" s="127"/>
      <c r="C22" s="230" t="s">
        <v>332</v>
      </c>
      <c r="D22" s="354" t="s">
        <v>450</v>
      </c>
      <c r="E22" s="160" t="s">
        <v>494</v>
      </c>
      <c r="F22" s="126" t="s">
        <v>509</v>
      </c>
      <c r="G22" s="126" t="s">
        <v>510</v>
      </c>
      <c r="H22" s="126" t="s">
        <v>515</v>
      </c>
      <c r="I22" s="126" t="s">
        <v>523</v>
      </c>
    </row>
    <row r="23" spans="1:9" ht="15.75" x14ac:dyDescent="0.25">
      <c r="A23" s="4" t="s">
        <v>94</v>
      </c>
      <c r="B23" s="38"/>
      <c r="C23" s="81">
        <v>1000</v>
      </c>
      <c r="D23" s="89">
        <f>C23*6%+C23</f>
        <v>1060</v>
      </c>
      <c r="E23" s="281">
        <v>1200</v>
      </c>
      <c r="F23" s="281">
        <f t="shared" ref="F23:F35" si="6">E23*5.6%+E23</f>
        <v>1267.2</v>
      </c>
      <c r="G23" s="281">
        <f>F23*4.5%+F23</f>
        <v>1324.2240000000002</v>
      </c>
      <c r="H23" s="281">
        <f>G23*4.6%+G23</f>
        <v>1385.1383040000001</v>
      </c>
      <c r="I23" s="281">
        <f>H23*I7+H23</f>
        <v>1448.8546659840001</v>
      </c>
    </row>
    <row r="24" spans="1:9" ht="15.75" x14ac:dyDescent="0.25">
      <c r="A24" s="4" t="s">
        <v>95</v>
      </c>
      <c r="B24" s="112"/>
      <c r="C24" s="146">
        <v>700</v>
      </c>
      <c r="D24" s="89">
        <v>750</v>
      </c>
      <c r="E24" s="281">
        <v>790</v>
      </c>
      <c r="F24" s="281">
        <f t="shared" si="6"/>
        <v>834.24</v>
      </c>
      <c r="G24" s="281">
        <f t="shared" ref="G24:G35" si="7">F24*4.5%+F24</f>
        <v>871.7808</v>
      </c>
      <c r="H24" s="281">
        <f t="shared" ref="H24:H35" si="8">G24*4.6%+G24</f>
        <v>911.88271680000003</v>
      </c>
      <c r="I24" s="281">
        <f>H24*I7+H24</f>
        <v>953.82932177280009</v>
      </c>
    </row>
    <row r="25" spans="1:9" s="47" customFormat="1" ht="15.75" x14ac:dyDescent="0.25">
      <c r="A25" s="20" t="s">
        <v>96</v>
      </c>
      <c r="B25" s="53"/>
      <c r="C25" s="82">
        <v>300</v>
      </c>
      <c r="D25" s="89">
        <v>320</v>
      </c>
      <c r="E25" s="281">
        <v>350</v>
      </c>
      <c r="F25" s="281">
        <f t="shared" si="6"/>
        <v>369.6</v>
      </c>
      <c r="G25" s="281">
        <f t="shared" si="7"/>
        <v>386.23200000000003</v>
      </c>
      <c r="H25" s="281">
        <f t="shared" si="8"/>
        <v>403.99867200000006</v>
      </c>
      <c r="I25" s="281">
        <f>H25*I7+H25</f>
        <v>422.58261091200006</v>
      </c>
    </row>
    <row r="26" spans="1:9" s="47" customFormat="1" ht="15.75" x14ac:dyDescent="0.25">
      <c r="A26" s="20" t="s">
        <v>97</v>
      </c>
      <c r="B26" s="53"/>
      <c r="C26" s="82">
        <v>500</v>
      </c>
      <c r="D26" s="89">
        <f t="shared" ref="D26" si="9">C26*6%+C26</f>
        <v>530</v>
      </c>
      <c r="E26" s="281">
        <v>560</v>
      </c>
      <c r="F26" s="281">
        <f t="shared" si="6"/>
        <v>591.36</v>
      </c>
      <c r="G26" s="281">
        <f t="shared" si="7"/>
        <v>617.97120000000007</v>
      </c>
      <c r="H26" s="281">
        <f t="shared" si="8"/>
        <v>646.39787520000004</v>
      </c>
      <c r="I26" s="281">
        <f>H26*I7+H26</f>
        <v>676.13217745920008</v>
      </c>
    </row>
    <row r="27" spans="1:9" ht="15.75" x14ac:dyDescent="0.25">
      <c r="A27" s="20" t="s">
        <v>101</v>
      </c>
      <c r="B27" s="112"/>
      <c r="C27" s="81">
        <v>130</v>
      </c>
      <c r="D27" s="89">
        <v>150</v>
      </c>
      <c r="E27" s="281">
        <v>200</v>
      </c>
      <c r="F27" s="281">
        <f t="shared" si="6"/>
        <v>211.2</v>
      </c>
      <c r="G27" s="281">
        <f t="shared" si="7"/>
        <v>220.70399999999998</v>
      </c>
      <c r="H27" s="281">
        <f t="shared" si="8"/>
        <v>230.85638399999999</v>
      </c>
      <c r="I27" s="281">
        <f>H27*I7+H27</f>
        <v>241.47577766399999</v>
      </c>
    </row>
    <row r="28" spans="1:9" ht="15.75" x14ac:dyDescent="0.25">
      <c r="A28" s="4" t="s">
        <v>102</v>
      </c>
      <c r="B28" s="38"/>
      <c r="C28" s="81">
        <v>650</v>
      </c>
      <c r="D28" s="89">
        <v>700</v>
      </c>
      <c r="E28" s="281">
        <v>750</v>
      </c>
      <c r="F28" s="281">
        <f t="shared" si="6"/>
        <v>792</v>
      </c>
      <c r="G28" s="281">
        <f t="shared" si="7"/>
        <v>827.64</v>
      </c>
      <c r="H28" s="281">
        <f t="shared" si="8"/>
        <v>865.71144000000004</v>
      </c>
      <c r="I28" s="281">
        <f>H28*I7+H28</f>
        <v>905.53416623999999</v>
      </c>
    </row>
    <row r="29" spans="1:9" ht="15.75" x14ac:dyDescent="0.25">
      <c r="A29" s="4" t="s">
        <v>162</v>
      </c>
      <c r="B29" s="53"/>
      <c r="C29" s="82">
        <v>80</v>
      </c>
      <c r="D29" s="89">
        <v>90</v>
      </c>
      <c r="E29" s="281">
        <v>95</v>
      </c>
      <c r="F29" s="281">
        <f t="shared" si="6"/>
        <v>100.32</v>
      </c>
      <c r="G29" s="281">
        <f t="shared" si="7"/>
        <v>104.83439999999999</v>
      </c>
      <c r="H29" s="281">
        <f t="shared" si="8"/>
        <v>109.65678239999998</v>
      </c>
      <c r="I29" s="281">
        <f>H29*I7+H29</f>
        <v>114.70099439039998</v>
      </c>
    </row>
    <row r="30" spans="1:9" ht="15.75" x14ac:dyDescent="0.25">
      <c r="A30" s="4" t="s">
        <v>103</v>
      </c>
      <c r="B30" s="53"/>
      <c r="C30" s="82">
        <v>180</v>
      </c>
      <c r="D30" s="89">
        <v>190</v>
      </c>
      <c r="E30" s="281">
        <v>200</v>
      </c>
      <c r="F30" s="281">
        <f t="shared" si="6"/>
        <v>211.2</v>
      </c>
      <c r="G30" s="281">
        <f t="shared" si="7"/>
        <v>220.70399999999998</v>
      </c>
      <c r="H30" s="281">
        <f t="shared" si="8"/>
        <v>230.85638399999999</v>
      </c>
      <c r="I30" s="281">
        <f>H30*I7+H30</f>
        <v>241.47577766399999</v>
      </c>
    </row>
    <row r="31" spans="1:9" s="47" customFormat="1" ht="15.75" x14ac:dyDescent="0.25">
      <c r="A31" s="20" t="s">
        <v>104</v>
      </c>
      <c r="B31" s="214"/>
      <c r="C31" s="82">
        <v>500</v>
      </c>
      <c r="D31" s="89">
        <v>500</v>
      </c>
      <c r="E31" s="281">
        <v>520</v>
      </c>
      <c r="F31" s="281">
        <f t="shared" si="6"/>
        <v>549.12</v>
      </c>
      <c r="G31" s="281">
        <f t="shared" si="7"/>
        <v>573.83040000000005</v>
      </c>
      <c r="H31" s="281">
        <f t="shared" si="8"/>
        <v>600.22659840000006</v>
      </c>
      <c r="I31" s="281">
        <f>H31*I7+H31</f>
        <v>627.8370219264001</v>
      </c>
    </row>
    <row r="32" spans="1:9" s="47" customFormat="1" ht="15.75" x14ac:dyDescent="0.25">
      <c r="A32" s="20" t="s">
        <v>105</v>
      </c>
      <c r="B32" s="214"/>
      <c r="C32" s="82">
        <v>750</v>
      </c>
      <c r="D32" s="89">
        <v>800</v>
      </c>
      <c r="E32" s="281">
        <v>850</v>
      </c>
      <c r="F32" s="281">
        <f t="shared" si="6"/>
        <v>897.6</v>
      </c>
      <c r="G32" s="281">
        <f t="shared" si="7"/>
        <v>937.99200000000008</v>
      </c>
      <c r="H32" s="281">
        <f t="shared" si="8"/>
        <v>981.13963200000012</v>
      </c>
      <c r="I32" s="281">
        <f>H32*I7+H32</f>
        <v>1026.2720550720001</v>
      </c>
    </row>
    <row r="33" spans="1:9" s="47" customFormat="1" ht="15.75" x14ac:dyDescent="0.25">
      <c r="A33" s="20" t="s">
        <v>295</v>
      </c>
      <c r="B33" s="113"/>
      <c r="C33" s="151">
        <v>900</v>
      </c>
      <c r="D33" s="89">
        <v>950</v>
      </c>
      <c r="E33" s="281">
        <v>1000</v>
      </c>
      <c r="F33" s="281">
        <f t="shared" si="6"/>
        <v>1056</v>
      </c>
      <c r="G33" s="281">
        <f t="shared" si="7"/>
        <v>1103.52</v>
      </c>
      <c r="H33" s="281">
        <f t="shared" si="8"/>
        <v>1154.2819199999999</v>
      </c>
      <c r="I33" s="281">
        <f>H33*I7+H33</f>
        <v>1207.37888832</v>
      </c>
    </row>
    <row r="34" spans="1:9" s="47" customFormat="1" ht="15.75" x14ac:dyDescent="0.25">
      <c r="A34" s="20" t="s">
        <v>106</v>
      </c>
      <c r="B34" s="209"/>
      <c r="C34" s="81">
        <v>360</v>
      </c>
      <c r="D34" s="89">
        <v>380</v>
      </c>
      <c r="E34" s="281">
        <v>400</v>
      </c>
      <c r="F34" s="281">
        <f t="shared" si="6"/>
        <v>422.4</v>
      </c>
      <c r="G34" s="281">
        <f t="shared" si="7"/>
        <v>441.40799999999996</v>
      </c>
      <c r="H34" s="281">
        <f t="shared" si="8"/>
        <v>461.71276799999998</v>
      </c>
      <c r="I34" s="281">
        <f>H34*I7+H34</f>
        <v>482.95155532799998</v>
      </c>
    </row>
    <row r="35" spans="1:9" ht="15.75" x14ac:dyDescent="0.25">
      <c r="A35" s="26" t="s">
        <v>165</v>
      </c>
      <c r="B35" s="209"/>
      <c r="C35" s="81">
        <v>1800</v>
      </c>
      <c r="D35" s="89">
        <v>1900</v>
      </c>
      <c r="E35" s="281">
        <v>2000</v>
      </c>
      <c r="F35" s="281">
        <f t="shared" si="6"/>
        <v>2112</v>
      </c>
      <c r="G35" s="281">
        <f t="shared" si="7"/>
        <v>2207.04</v>
      </c>
      <c r="H35" s="281">
        <f t="shared" si="8"/>
        <v>2308.5638399999998</v>
      </c>
      <c r="I35" s="281">
        <f>H35*I7+H35</f>
        <v>2414.75777664</v>
      </c>
    </row>
    <row r="36" spans="1:9" ht="15.75" x14ac:dyDescent="0.25">
      <c r="D36" s="26"/>
      <c r="E36" s="114"/>
      <c r="F36" s="114"/>
      <c r="G36" s="114"/>
      <c r="H36" s="114"/>
      <c r="I36" s="114"/>
    </row>
    <row r="37" spans="1:9" ht="15.75" x14ac:dyDescent="0.25">
      <c r="A37" s="233"/>
      <c r="B37" s="84"/>
      <c r="C37" s="232"/>
      <c r="D37" s="255"/>
      <c r="E37" s="255"/>
      <c r="F37" s="45"/>
      <c r="G37" s="45"/>
      <c r="H37" s="45"/>
      <c r="I37" s="45"/>
    </row>
    <row r="38" spans="1:9" ht="18.75" x14ac:dyDescent="0.3">
      <c r="A38" s="128" t="s">
        <v>363</v>
      </c>
      <c r="B38" s="127"/>
      <c r="C38" s="230" t="s">
        <v>332</v>
      </c>
      <c r="D38" s="354" t="s">
        <v>450</v>
      </c>
      <c r="E38" s="160" t="s">
        <v>494</v>
      </c>
      <c r="F38" s="126" t="s">
        <v>509</v>
      </c>
      <c r="G38" s="126" t="s">
        <v>510</v>
      </c>
      <c r="H38" s="126" t="s">
        <v>515</v>
      </c>
      <c r="I38" s="126" t="s">
        <v>523</v>
      </c>
    </row>
    <row r="39" spans="1:9" ht="15.75" x14ac:dyDescent="0.25">
      <c r="A39" s="4" t="s">
        <v>98</v>
      </c>
      <c r="B39" s="38"/>
      <c r="C39" s="81">
        <v>10</v>
      </c>
      <c r="D39" s="89">
        <f t="shared" ref="D39:D42" si="10">C39*6%+C39</f>
        <v>10.6</v>
      </c>
      <c r="E39" s="281">
        <f>D39*5.3%+D39</f>
        <v>11.161799999999999</v>
      </c>
      <c r="F39" s="281">
        <f t="shared" ref="F39:F45" si="11">E39*5.6%+E39</f>
        <v>11.786860799999999</v>
      </c>
      <c r="G39" s="281">
        <f>F39*4.5%+F39</f>
        <v>12.317269536</v>
      </c>
      <c r="H39" s="281">
        <f>G39*4.6%+G39</f>
        <v>12.883863934655999</v>
      </c>
      <c r="I39" s="281">
        <f>H39*I7+H39</f>
        <v>13.476521675650174</v>
      </c>
    </row>
    <row r="40" spans="1:9" ht="15.75" x14ac:dyDescent="0.25">
      <c r="A40" s="4" t="s">
        <v>99</v>
      </c>
      <c r="B40" s="38"/>
      <c r="C40" s="81">
        <v>20</v>
      </c>
      <c r="D40" s="89">
        <f t="shared" si="10"/>
        <v>21.2</v>
      </c>
      <c r="E40" s="281">
        <f t="shared" ref="E40" si="12">D40*5.3%+D40</f>
        <v>22.323599999999999</v>
      </c>
      <c r="F40" s="281">
        <f t="shared" si="11"/>
        <v>23.573721599999999</v>
      </c>
      <c r="G40" s="281">
        <f t="shared" ref="G40:G45" si="13">F40*4.5%+F40</f>
        <v>24.634539071999999</v>
      </c>
      <c r="H40" s="281">
        <f t="shared" ref="H40:H45" si="14">G40*4.6%+G40</f>
        <v>25.767727869311997</v>
      </c>
      <c r="I40" s="281">
        <f>H40*I7+H40</f>
        <v>26.953043351300348</v>
      </c>
    </row>
    <row r="41" spans="1:9" s="47" customFormat="1" ht="15.75" x14ac:dyDescent="0.25">
      <c r="A41" s="20" t="s">
        <v>100</v>
      </c>
      <c r="B41" s="38"/>
      <c r="C41" s="81">
        <v>360</v>
      </c>
      <c r="D41" s="89">
        <v>380</v>
      </c>
      <c r="E41" s="281">
        <v>400</v>
      </c>
      <c r="F41" s="281">
        <f t="shared" si="11"/>
        <v>422.4</v>
      </c>
      <c r="G41" s="281">
        <f t="shared" si="13"/>
        <v>441.40799999999996</v>
      </c>
      <c r="H41" s="281">
        <f t="shared" si="14"/>
        <v>461.71276799999998</v>
      </c>
      <c r="I41" s="281">
        <f>H41*I7+H41</f>
        <v>482.95155532799998</v>
      </c>
    </row>
    <row r="42" spans="1:9" ht="15.75" x14ac:dyDescent="0.25">
      <c r="A42" s="20" t="s">
        <v>362</v>
      </c>
      <c r="B42" s="209"/>
      <c r="C42" s="81">
        <v>2000</v>
      </c>
      <c r="D42" s="89">
        <f t="shared" si="10"/>
        <v>2120</v>
      </c>
      <c r="E42" s="281">
        <v>2200</v>
      </c>
      <c r="F42" s="281">
        <f t="shared" si="11"/>
        <v>2323.1999999999998</v>
      </c>
      <c r="G42" s="281">
        <f t="shared" si="13"/>
        <v>2427.7439999999997</v>
      </c>
      <c r="H42" s="281">
        <f t="shared" si="14"/>
        <v>2539.4202239999995</v>
      </c>
      <c r="I42" s="281">
        <f>H42*I7+H42</f>
        <v>2656.2335543039994</v>
      </c>
    </row>
    <row r="43" spans="1:9" ht="15.75" x14ac:dyDescent="0.25">
      <c r="A43" s="20" t="s">
        <v>359</v>
      </c>
      <c r="B43" s="209"/>
      <c r="C43" s="81">
        <v>50</v>
      </c>
      <c r="D43" s="89">
        <v>50</v>
      </c>
      <c r="E43" s="281">
        <v>50</v>
      </c>
      <c r="F43" s="281">
        <f t="shared" si="11"/>
        <v>52.8</v>
      </c>
      <c r="G43" s="281">
        <f t="shared" si="13"/>
        <v>55.175999999999995</v>
      </c>
      <c r="H43" s="281">
        <f t="shared" si="14"/>
        <v>57.714095999999998</v>
      </c>
      <c r="I43" s="281">
        <f>H43*I7+H43</f>
        <v>60.368944415999998</v>
      </c>
    </row>
    <row r="44" spans="1:9" ht="15.75" x14ac:dyDescent="0.25">
      <c r="A44" s="4" t="s">
        <v>478</v>
      </c>
      <c r="B44" s="38"/>
      <c r="C44" s="81">
        <v>360</v>
      </c>
      <c r="D44" s="89">
        <v>380</v>
      </c>
      <c r="E44" s="281">
        <v>400</v>
      </c>
      <c r="F44" s="281">
        <f t="shared" si="11"/>
        <v>422.4</v>
      </c>
      <c r="G44" s="281">
        <f t="shared" si="13"/>
        <v>441.40799999999996</v>
      </c>
      <c r="H44" s="281">
        <f t="shared" si="14"/>
        <v>461.71276799999998</v>
      </c>
      <c r="I44" s="281">
        <f>H44*I7+H44</f>
        <v>482.95155532799998</v>
      </c>
    </row>
    <row r="45" spans="1:9" ht="15.75" x14ac:dyDescent="0.25">
      <c r="A45" s="4" t="s">
        <v>511</v>
      </c>
      <c r="B45" s="38"/>
      <c r="C45" s="81">
        <v>320</v>
      </c>
      <c r="D45" s="317">
        <v>8</v>
      </c>
      <c r="E45" s="281">
        <v>8.5</v>
      </c>
      <c r="F45" s="281">
        <f t="shared" si="11"/>
        <v>8.9759999999999991</v>
      </c>
      <c r="G45" s="281">
        <f t="shared" si="13"/>
        <v>9.3799199999999985</v>
      </c>
      <c r="H45" s="281">
        <f t="shared" si="14"/>
        <v>9.8113963199999983</v>
      </c>
      <c r="I45" s="281">
        <f>H45*I7+H45</f>
        <v>10.262720550719997</v>
      </c>
    </row>
    <row r="46" spans="1:9" ht="15.75" x14ac:dyDescent="0.25">
      <c r="A46" s="293"/>
      <c r="B46" s="50"/>
      <c r="C46" s="55"/>
      <c r="D46" s="89"/>
      <c r="E46" s="114"/>
      <c r="F46" s="24"/>
      <c r="G46" s="24"/>
      <c r="H46" s="114"/>
      <c r="I46" s="114"/>
    </row>
    <row r="47" spans="1:9" ht="15.75" x14ac:dyDescent="0.25">
      <c r="A47" s="293"/>
      <c r="B47" s="50"/>
      <c r="C47" s="55"/>
      <c r="D47" s="89"/>
      <c r="E47" s="114"/>
      <c r="F47" s="24"/>
      <c r="G47" s="24"/>
      <c r="H47" s="114"/>
      <c r="I47" s="114"/>
    </row>
    <row r="48" spans="1:9" x14ac:dyDescent="0.25">
      <c r="D48" s="24"/>
      <c r="E48" s="114"/>
      <c r="F48" s="24"/>
      <c r="G48" s="24"/>
      <c r="H48" s="114"/>
      <c r="I48" s="114"/>
    </row>
    <row r="49" spans="1:9" ht="18.75" x14ac:dyDescent="0.3">
      <c r="A49" s="128" t="s">
        <v>114</v>
      </c>
      <c r="B49" s="127"/>
      <c r="C49" s="230" t="s">
        <v>332</v>
      </c>
      <c r="D49" s="354" t="s">
        <v>450</v>
      </c>
      <c r="E49" s="160" t="s">
        <v>494</v>
      </c>
      <c r="F49" s="126" t="s">
        <v>509</v>
      </c>
      <c r="G49" s="126" t="s">
        <v>510</v>
      </c>
      <c r="H49" s="126" t="s">
        <v>515</v>
      </c>
      <c r="I49" s="126" t="s">
        <v>523</v>
      </c>
    </row>
    <row r="50" spans="1:9" ht="15.75" x14ac:dyDescent="0.25">
      <c r="A50" s="20" t="s">
        <v>479</v>
      </c>
      <c r="B50" s="209"/>
      <c r="C50" s="238">
        <v>500</v>
      </c>
      <c r="D50" s="26">
        <v>500</v>
      </c>
      <c r="E50" s="114">
        <v>500</v>
      </c>
      <c r="F50" s="281">
        <f t="shared" ref="F50" si="15">E50*5.6%+E50</f>
        <v>528</v>
      </c>
      <c r="G50" s="281">
        <f>F50*4.5%+F50</f>
        <v>551.76</v>
      </c>
      <c r="H50" s="281">
        <f>G50*4.6%+G50</f>
        <v>577.14095999999995</v>
      </c>
      <c r="I50" s="281">
        <f>H50*4.6%+H50</f>
        <v>603.68944415999999</v>
      </c>
    </row>
    <row r="51" spans="1:9" ht="30.75" x14ac:dyDescent="0.25">
      <c r="A51" s="20" t="s">
        <v>360</v>
      </c>
      <c r="B51" s="109"/>
      <c r="C51" s="274" t="s">
        <v>361</v>
      </c>
      <c r="D51" s="24"/>
      <c r="E51" s="114"/>
      <c r="F51" s="114"/>
      <c r="G51" s="114"/>
      <c r="H51" s="114"/>
      <c r="I51" s="114"/>
    </row>
    <row r="52" spans="1:9" ht="15.75" x14ac:dyDescent="0.25">
      <c r="A52" s="20" t="s">
        <v>480</v>
      </c>
      <c r="B52" s="294"/>
      <c r="C52" s="295"/>
      <c r="D52" s="209">
        <v>10</v>
      </c>
      <c r="E52" s="375">
        <v>10</v>
      </c>
      <c r="F52" s="281">
        <f t="shared" ref="F52:F53" si="16">E52*5.6%+E52</f>
        <v>10.56</v>
      </c>
      <c r="G52" s="281">
        <f t="shared" ref="G52:G53" si="17">F52*4.5%+F52</f>
        <v>11.0352</v>
      </c>
      <c r="H52" s="281">
        <f t="shared" ref="H52:I53" si="18">G52*4.6%+G52</f>
        <v>11.5428192</v>
      </c>
      <c r="I52" s="281">
        <f t="shared" si="18"/>
        <v>12.073788883200001</v>
      </c>
    </row>
    <row r="53" spans="1:9" ht="15.75" x14ac:dyDescent="0.25">
      <c r="A53" s="20" t="s">
        <v>481</v>
      </c>
      <c r="B53" s="294"/>
      <c r="C53" s="295"/>
      <c r="D53" s="209">
        <v>50</v>
      </c>
      <c r="E53" s="375">
        <v>50</v>
      </c>
      <c r="F53" s="281">
        <f t="shared" si="16"/>
        <v>52.8</v>
      </c>
      <c r="G53" s="281">
        <f t="shared" si="17"/>
        <v>55.175999999999995</v>
      </c>
      <c r="H53" s="281">
        <f t="shared" si="18"/>
        <v>57.714095999999998</v>
      </c>
      <c r="I53" s="281">
        <f t="shared" si="18"/>
        <v>60.368944415999998</v>
      </c>
    </row>
    <row r="54" spans="1:9" x14ac:dyDescent="0.25">
      <c r="A54" s="24"/>
      <c r="D54" s="24"/>
      <c r="E54" s="114"/>
      <c r="F54" s="24"/>
      <c r="G54" s="24"/>
      <c r="H54" s="114"/>
      <c r="I54" s="114"/>
    </row>
    <row r="55" spans="1:9" ht="18.75" x14ac:dyDescent="0.3">
      <c r="A55" s="25" t="s">
        <v>379</v>
      </c>
      <c r="B55" s="109"/>
      <c r="C55" s="275" t="s">
        <v>332</v>
      </c>
      <c r="D55" s="354" t="s">
        <v>450</v>
      </c>
      <c r="E55" s="160" t="s">
        <v>494</v>
      </c>
      <c r="F55" s="126" t="s">
        <v>509</v>
      </c>
      <c r="G55" s="126" t="s">
        <v>510</v>
      </c>
      <c r="H55" s="126" t="s">
        <v>515</v>
      </c>
      <c r="I55" s="126" t="s">
        <v>523</v>
      </c>
    </row>
    <row r="56" spans="1:9" x14ac:dyDescent="0.25">
      <c r="A56" s="508" t="s">
        <v>93</v>
      </c>
      <c r="B56" s="356"/>
      <c r="C56" s="277"/>
      <c r="D56" s="45"/>
      <c r="E56" s="355"/>
      <c r="F56" s="45"/>
      <c r="G56" s="45"/>
      <c r="H56" s="45"/>
      <c r="I56" s="45"/>
    </row>
    <row r="57" spans="1:9" x14ac:dyDescent="0.25">
      <c r="A57" s="508"/>
      <c r="B57" s="356"/>
      <c r="C57" s="277"/>
      <c r="D57" s="45"/>
      <c r="E57" s="355"/>
      <c r="F57" s="45"/>
      <c r="G57" s="45"/>
      <c r="H57" s="45"/>
      <c r="I57" s="45"/>
    </row>
    <row r="58" spans="1:9" x14ac:dyDescent="0.25">
      <c r="A58" s="24"/>
      <c r="B58" s="109"/>
      <c r="C58" s="231"/>
      <c r="D58" s="24"/>
      <c r="E58" s="114"/>
      <c r="F58" s="24"/>
      <c r="G58" s="24"/>
      <c r="H58" s="114"/>
      <c r="I58" s="114"/>
    </row>
    <row r="59" spans="1:9" x14ac:dyDescent="0.25">
      <c r="A59" s="24"/>
      <c r="B59" s="109"/>
      <c r="C59" s="231"/>
      <c r="D59" s="24"/>
      <c r="E59" s="114"/>
      <c r="F59" s="24"/>
      <c r="G59" s="24"/>
      <c r="H59" s="114"/>
      <c r="I59" s="114"/>
    </row>
    <row r="60" spans="1:9" x14ac:dyDescent="0.25">
      <c r="A60" s="256"/>
      <c r="B60" s="109"/>
      <c r="C60" s="231"/>
      <c r="D60" s="24"/>
      <c r="E60" s="114"/>
      <c r="F60" s="24"/>
      <c r="G60" s="24"/>
      <c r="H60" s="114"/>
      <c r="I60" s="114"/>
    </row>
    <row r="61" spans="1:9" ht="15.75" x14ac:dyDescent="0.25">
      <c r="A61" s="257" t="s">
        <v>380</v>
      </c>
      <c r="B61" s="38"/>
      <c r="C61" s="81"/>
      <c r="D61" s="24"/>
      <c r="E61" s="114"/>
      <c r="F61" s="24"/>
      <c r="G61" s="24"/>
      <c r="H61" s="114"/>
      <c r="I61" s="114"/>
    </row>
    <row r="62" spans="1:9" ht="15.75" x14ac:dyDescent="0.25">
      <c r="A62" s="258"/>
      <c r="B62" s="38"/>
      <c r="C62" s="81"/>
      <c r="D62" s="24"/>
      <c r="E62" s="114"/>
      <c r="F62" s="24"/>
      <c r="G62" s="24"/>
      <c r="H62" s="114"/>
      <c r="I62" s="114"/>
    </row>
    <row r="63" spans="1:9" ht="15.75" x14ac:dyDescent="0.25">
      <c r="A63" s="259"/>
      <c r="B63" s="38"/>
      <c r="C63" s="81"/>
      <c r="D63" s="24"/>
      <c r="E63" s="114"/>
      <c r="F63" s="24"/>
      <c r="G63" s="24"/>
      <c r="H63" s="114"/>
      <c r="I63" s="114"/>
    </row>
    <row r="64" spans="1:9" ht="15.75" x14ac:dyDescent="0.25">
      <c r="A64" s="260" t="s">
        <v>412</v>
      </c>
      <c r="B64" s="38"/>
      <c r="C64" s="81">
        <v>5000</v>
      </c>
      <c r="D64" s="209">
        <f>C64*6%+C64</f>
        <v>5300</v>
      </c>
      <c r="E64" s="281">
        <v>5500</v>
      </c>
      <c r="F64" s="281">
        <f t="shared" ref="F64:F103" si="19">E64*5.6%+E64</f>
        <v>5808</v>
      </c>
      <c r="G64" s="281">
        <f>F64*4.5%+F64</f>
        <v>6069.36</v>
      </c>
      <c r="H64" s="281">
        <f t="shared" ref="H64:I103" si="20">G64*4.6%+G64</f>
        <v>6348.5505599999997</v>
      </c>
      <c r="I64" s="281">
        <f t="shared" si="20"/>
        <v>6640.5838857599992</v>
      </c>
    </row>
    <row r="65" spans="1:9" ht="30" x14ac:dyDescent="0.25">
      <c r="A65" s="260" t="s">
        <v>413</v>
      </c>
      <c r="B65" s="38"/>
      <c r="C65" s="81">
        <v>2500</v>
      </c>
      <c r="D65" s="209">
        <v>2600</v>
      </c>
      <c r="E65" s="281">
        <v>2700</v>
      </c>
      <c r="F65" s="281">
        <f t="shared" si="19"/>
        <v>2851.2</v>
      </c>
      <c r="G65" s="281">
        <f t="shared" ref="G65:G103" si="21">F65*4.5%+F65</f>
        <v>2979.5039999999999</v>
      </c>
      <c r="H65" s="281">
        <f t="shared" si="20"/>
        <v>3116.5611840000001</v>
      </c>
      <c r="I65" s="281">
        <f t="shared" si="20"/>
        <v>3259.9229984640001</v>
      </c>
    </row>
    <row r="66" spans="1:9" ht="15.75" customHeight="1" x14ac:dyDescent="0.25">
      <c r="A66" s="371" t="s">
        <v>414</v>
      </c>
      <c r="B66" s="38"/>
      <c r="C66" s="81"/>
      <c r="D66" s="209"/>
      <c r="E66" s="114"/>
      <c r="F66" s="281">
        <f t="shared" si="19"/>
        <v>0</v>
      </c>
      <c r="G66" s="281">
        <f t="shared" si="21"/>
        <v>0</v>
      </c>
      <c r="H66" s="281">
        <f t="shared" si="20"/>
        <v>0</v>
      </c>
      <c r="I66" s="281">
        <f t="shared" si="20"/>
        <v>0</v>
      </c>
    </row>
    <row r="67" spans="1:9" ht="30" x14ac:dyDescent="0.25">
      <c r="A67" s="260" t="s">
        <v>415</v>
      </c>
      <c r="B67" s="38"/>
      <c r="C67" s="81">
        <v>2500</v>
      </c>
      <c r="D67" s="209">
        <v>2600</v>
      </c>
      <c r="E67" s="281">
        <v>2700</v>
      </c>
      <c r="F67" s="281">
        <f t="shared" si="19"/>
        <v>2851.2</v>
      </c>
      <c r="G67" s="281">
        <f t="shared" si="21"/>
        <v>2979.5039999999999</v>
      </c>
      <c r="H67" s="281">
        <f t="shared" si="20"/>
        <v>3116.5611840000001</v>
      </c>
      <c r="I67" s="281">
        <f t="shared" si="20"/>
        <v>3259.9229984640001</v>
      </c>
    </row>
    <row r="68" spans="1:9" ht="30" x14ac:dyDescent="0.25">
      <c r="A68" s="260" t="s">
        <v>416</v>
      </c>
      <c r="B68" s="38"/>
      <c r="C68" s="81">
        <v>2000</v>
      </c>
      <c r="D68" s="209">
        <f t="shared" ref="D68:D70" si="22">C68*6%+C68</f>
        <v>2120</v>
      </c>
      <c r="E68" s="281">
        <v>2200</v>
      </c>
      <c r="F68" s="281">
        <f t="shared" si="19"/>
        <v>2323.1999999999998</v>
      </c>
      <c r="G68" s="281">
        <f t="shared" si="21"/>
        <v>2427.7439999999997</v>
      </c>
      <c r="H68" s="281">
        <f t="shared" si="20"/>
        <v>2539.4202239999995</v>
      </c>
      <c r="I68" s="281">
        <f t="shared" si="20"/>
        <v>2656.2335543039994</v>
      </c>
    </row>
    <row r="69" spans="1:9" ht="15.75" x14ac:dyDescent="0.25">
      <c r="A69" s="260" t="s">
        <v>417</v>
      </c>
      <c r="B69" s="38"/>
      <c r="C69" s="81">
        <v>2000</v>
      </c>
      <c r="D69" s="209">
        <f t="shared" si="22"/>
        <v>2120</v>
      </c>
      <c r="E69" s="281">
        <v>2200</v>
      </c>
      <c r="F69" s="281">
        <f t="shared" si="19"/>
        <v>2323.1999999999998</v>
      </c>
      <c r="G69" s="281">
        <f t="shared" si="21"/>
        <v>2427.7439999999997</v>
      </c>
      <c r="H69" s="281">
        <f t="shared" si="20"/>
        <v>2539.4202239999995</v>
      </c>
      <c r="I69" s="281">
        <f t="shared" si="20"/>
        <v>2656.2335543039994</v>
      </c>
    </row>
    <row r="70" spans="1:9" ht="30" x14ac:dyDescent="0.25">
      <c r="A70" s="260" t="s">
        <v>418</v>
      </c>
      <c r="B70" s="38"/>
      <c r="C70" s="81">
        <v>2000</v>
      </c>
      <c r="D70" s="209">
        <f t="shared" si="22"/>
        <v>2120</v>
      </c>
      <c r="E70" s="281">
        <v>2200</v>
      </c>
      <c r="F70" s="281">
        <f t="shared" si="19"/>
        <v>2323.1999999999998</v>
      </c>
      <c r="G70" s="281">
        <f t="shared" si="21"/>
        <v>2427.7439999999997</v>
      </c>
      <c r="H70" s="281">
        <f t="shared" si="20"/>
        <v>2539.4202239999995</v>
      </c>
      <c r="I70" s="281">
        <f t="shared" si="20"/>
        <v>2656.2335543039994</v>
      </c>
    </row>
    <row r="71" spans="1:9" ht="15.75" x14ac:dyDescent="0.25">
      <c r="A71" s="260"/>
      <c r="B71" s="38"/>
      <c r="C71" s="81"/>
      <c r="D71" s="209"/>
      <c r="E71" s="114"/>
      <c r="F71" s="281">
        <f t="shared" si="19"/>
        <v>0</v>
      </c>
      <c r="G71" s="281">
        <f t="shared" si="21"/>
        <v>0</v>
      </c>
      <c r="H71" s="281">
        <f t="shared" si="20"/>
        <v>0</v>
      </c>
      <c r="I71" s="281">
        <f t="shared" si="20"/>
        <v>0</v>
      </c>
    </row>
    <row r="72" spans="1:9" ht="15.75" x14ac:dyDescent="0.25">
      <c r="A72" s="371" t="s">
        <v>419</v>
      </c>
      <c r="B72" s="38"/>
      <c r="C72" s="81"/>
      <c r="D72" s="209"/>
      <c r="E72" s="114"/>
      <c r="F72" s="281">
        <f t="shared" si="19"/>
        <v>0</v>
      </c>
      <c r="G72" s="281">
        <f t="shared" si="21"/>
        <v>0</v>
      </c>
      <c r="H72" s="281">
        <f t="shared" si="20"/>
        <v>0</v>
      </c>
      <c r="I72" s="281">
        <f t="shared" si="20"/>
        <v>0</v>
      </c>
    </row>
    <row r="73" spans="1:9" ht="15.75" x14ac:dyDescent="0.25">
      <c r="A73" s="260" t="s">
        <v>420</v>
      </c>
      <c r="B73" s="38"/>
      <c r="C73" s="81">
        <v>2500</v>
      </c>
      <c r="D73" s="209">
        <v>2600</v>
      </c>
      <c r="E73" s="281">
        <v>2700</v>
      </c>
      <c r="F73" s="281">
        <f t="shared" si="19"/>
        <v>2851.2</v>
      </c>
      <c r="G73" s="281">
        <f t="shared" si="21"/>
        <v>2979.5039999999999</v>
      </c>
      <c r="H73" s="281">
        <f t="shared" si="20"/>
        <v>3116.5611840000001</v>
      </c>
      <c r="I73" s="281">
        <f t="shared" si="20"/>
        <v>3259.9229984640001</v>
      </c>
    </row>
    <row r="74" spans="1:9" ht="30" x14ac:dyDescent="0.25">
      <c r="A74" s="260" t="s">
        <v>421</v>
      </c>
      <c r="B74" s="38"/>
      <c r="C74" s="81">
        <v>3000</v>
      </c>
      <c r="D74" s="209">
        <v>3200</v>
      </c>
      <c r="E74" s="281">
        <v>3400</v>
      </c>
      <c r="F74" s="281">
        <f t="shared" si="19"/>
        <v>3590.4</v>
      </c>
      <c r="G74" s="281">
        <f t="shared" si="21"/>
        <v>3751.9680000000003</v>
      </c>
      <c r="H74" s="281">
        <f t="shared" si="20"/>
        <v>3924.5585280000005</v>
      </c>
      <c r="I74" s="281">
        <f t="shared" si="20"/>
        <v>4105.0882202880002</v>
      </c>
    </row>
    <row r="75" spans="1:9" ht="75" x14ac:dyDescent="0.25">
      <c r="A75" s="260" t="s">
        <v>422</v>
      </c>
      <c r="B75" s="38"/>
      <c r="C75" s="81">
        <v>2500</v>
      </c>
      <c r="D75" s="209">
        <f t="shared" ref="D75:D77" si="23">C75*6%+C75</f>
        <v>2650</v>
      </c>
      <c r="E75" s="281">
        <v>2700</v>
      </c>
      <c r="F75" s="281">
        <f t="shared" si="19"/>
        <v>2851.2</v>
      </c>
      <c r="G75" s="281">
        <f t="shared" si="21"/>
        <v>2979.5039999999999</v>
      </c>
      <c r="H75" s="281">
        <f t="shared" si="20"/>
        <v>3116.5611840000001</v>
      </c>
      <c r="I75" s="281">
        <f t="shared" si="20"/>
        <v>3259.9229984640001</v>
      </c>
    </row>
    <row r="76" spans="1:9" ht="45" x14ac:dyDescent="0.25">
      <c r="A76" s="260" t="s">
        <v>423</v>
      </c>
      <c r="B76" s="38"/>
      <c r="C76" s="81">
        <v>2000</v>
      </c>
      <c r="D76" s="209">
        <f t="shared" si="23"/>
        <v>2120</v>
      </c>
      <c r="E76" s="281">
        <v>2200</v>
      </c>
      <c r="F76" s="281">
        <f t="shared" si="19"/>
        <v>2323.1999999999998</v>
      </c>
      <c r="G76" s="281">
        <f t="shared" si="21"/>
        <v>2427.7439999999997</v>
      </c>
      <c r="H76" s="281">
        <f t="shared" si="20"/>
        <v>2539.4202239999995</v>
      </c>
      <c r="I76" s="281">
        <f t="shared" si="20"/>
        <v>2656.2335543039994</v>
      </c>
    </row>
    <row r="77" spans="1:9" ht="15.75" x14ac:dyDescent="0.25">
      <c r="A77" s="260" t="s">
        <v>424</v>
      </c>
      <c r="B77" s="38"/>
      <c r="C77" s="81">
        <v>5000</v>
      </c>
      <c r="D77" s="209">
        <f t="shared" si="23"/>
        <v>5300</v>
      </c>
      <c r="E77" s="281">
        <v>5500</v>
      </c>
      <c r="F77" s="281">
        <f t="shared" si="19"/>
        <v>5808</v>
      </c>
      <c r="G77" s="281">
        <f t="shared" si="21"/>
        <v>6069.36</v>
      </c>
      <c r="H77" s="281">
        <f t="shared" si="20"/>
        <v>6348.5505599999997</v>
      </c>
      <c r="I77" s="281">
        <f t="shared" si="20"/>
        <v>6640.5838857599992</v>
      </c>
    </row>
    <row r="78" spans="1:9" ht="15.75" x14ac:dyDescent="0.25">
      <c r="A78" s="260"/>
      <c r="B78" s="38"/>
      <c r="C78" s="81"/>
      <c r="D78" s="209"/>
      <c r="E78" s="114"/>
      <c r="F78" s="281">
        <f t="shared" si="19"/>
        <v>0</v>
      </c>
      <c r="G78" s="281">
        <f t="shared" si="21"/>
        <v>0</v>
      </c>
      <c r="H78" s="281">
        <f t="shared" si="20"/>
        <v>0</v>
      </c>
      <c r="I78" s="281">
        <f t="shared" si="20"/>
        <v>0</v>
      </c>
    </row>
    <row r="79" spans="1:9" ht="15.75" x14ac:dyDescent="0.25">
      <c r="A79" s="371" t="s">
        <v>425</v>
      </c>
      <c r="B79" s="38"/>
      <c r="C79" s="81"/>
      <c r="D79" s="209"/>
      <c r="E79" s="114"/>
      <c r="F79" s="281">
        <f t="shared" si="19"/>
        <v>0</v>
      </c>
      <c r="G79" s="281">
        <f t="shared" si="21"/>
        <v>0</v>
      </c>
      <c r="H79" s="281">
        <f t="shared" si="20"/>
        <v>0</v>
      </c>
      <c r="I79" s="281">
        <f t="shared" si="20"/>
        <v>0</v>
      </c>
    </row>
    <row r="80" spans="1:9" ht="15.75" x14ac:dyDescent="0.25">
      <c r="A80" s="260" t="s">
        <v>426</v>
      </c>
      <c r="B80" s="38"/>
      <c r="C80" s="81">
        <v>2000</v>
      </c>
      <c r="D80" s="209">
        <f t="shared" ref="D80:D86" si="24">C80*6%+C80</f>
        <v>2120</v>
      </c>
      <c r="E80" s="281">
        <v>2200</v>
      </c>
      <c r="F80" s="281">
        <f t="shared" si="19"/>
        <v>2323.1999999999998</v>
      </c>
      <c r="G80" s="281">
        <f t="shared" si="21"/>
        <v>2427.7439999999997</v>
      </c>
      <c r="H80" s="281">
        <f t="shared" si="20"/>
        <v>2539.4202239999995</v>
      </c>
      <c r="I80" s="281">
        <f t="shared" si="20"/>
        <v>2656.2335543039994</v>
      </c>
    </row>
    <row r="81" spans="1:9" ht="30" x14ac:dyDescent="0.25">
      <c r="A81" s="260" t="s">
        <v>427</v>
      </c>
      <c r="B81" s="38"/>
      <c r="C81" s="81">
        <v>2000</v>
      </c>
      <c r="D81" s="209">
        <f t="shared" si="24"/>
        <v>2120</v>
      </c>
      <c r="E81" s="281">
        <v>2200</v>
      </c>
      <c r="F81" s="281">
        <f t="shared" si="19"/>
        <v>2323.1999999999998</v>
      </c>
      <c r="G81" s="281">
        <f t="shared" si="21"/>
        <v>2427.7439999999997</v>
      </c>
      <c r="H81" s="281">
        <f t="shared" si="20"/>
        <v>2539.4202239999995</v>
      </c>
      <c r="I81" s="281">
        <f t="shared" si="20"/>
        <v>2656.2335543039994</v>
      </c>
    </row>
    <row r="82" spans="1:9" ht="15.75" x14ac:dyDescent="0.25">
      <c r="A82" s="260" t="s">
        <v>428</v>
      </c>
      <c r="B82" s="38"/>
      <c r="C82" s="81">
        <v>2000</v>
      </c>
      <c r="D82" s="209">
        <f t="shared" si="24"/>
        <v>2120</v>
      </c>
      <c r="E82" s="281">
        <v>2200</v>
      </c>
      <c r="F82" s="281">
        <f t="shared" si="19"/>
        <v>2323.1999999999998</v>
      </c>
      <c r="G82" s="281">
        <f t="shared" si="21"/>
        <v>2427.7439999999997</v>
      </c>
      <c r="H82" s="281">
        <f t="shared" si="20"/>
        <v>2539.4202239999995</v>
      </c>
      <c r="I82" s="281">
        <f t="shared" si="20"/>
        <v>2656.2335543039994</v>
      </c>
    </row>
    <row r="83" spans="1:9" ht="30" x14ac:dyDescent="0.25">
      <c r="A83" s="260" t="s">
        <v>429</v>
      </c>
      <c r="B83" s="38"/>
      <c r="C83" s="81">
        <v>2000</v>
      </c>
      <c r="D83" s="209">
        <f t="shared" si="24"/>
        <v>2120</v>
      </c>
      <c r="E83" s="281">
        <v>2200</v>
      </c>
      <c r="F83" s="281">
        <f t="shared" si="19"/>
        <v>2323.1999999999998</v>
      </c>
      <c r="G83" s="281">
        <f t="shared" si="21"/>
        <v>2427.7439999999997</v>
      </c>
      <c r="H83" s="281">
        <f t="shared" si="20"/>
        <v>2539.4202239999995</v>
      </c>
      <c r="I83" s="281">
        <f t="shared" si="20"/>
        <v>2656.2335543039994</v>
      </c>
    </row>
    <row r="84" spans="1:9" ht="30" x14ac:dyDescent="0.25">
      <c r="A84" s="260" t="s">
        <v>430</v>
      </c>
      <c r="B84" s="38"/>
      <c r="C84" s="81">
        <v>2500</v>
      </c>
      <c r="D84" s="209">
        <v>2600</v>
      </c>
      <c r="E84" s="281">
        <v>2700</v>
      </c>
      <c r="F84" s="281">
        <f t="shared" si="19"/>
        <v>2851.2</v>
      </c>
      <c r="G84" s="281">
        <f t="shared" si="21"/>
        <v>2979.5039999999999</v>
      </c>
      <c r="H84" s="281">
        <f t="shared" si="20"/>
        <v>3116.5611840000001</v>
      </c>
      <c r="I84" s="281">
        <f t="shared" si="20"/>
        <v>3259.9229984640001</v>
      </c>
    </row>
    <row r="85" spans="1:9" ht="30" x14ac:dyDescent="0.25">
      <c r="A85" s="260" t="s">
        <v>443</v>
      </c>
      <c r="B85" s="38"/>
      <c r="C85" s="81">
        <v>5</v>
      </c>
      <c r="D85" s="209">
        <f t="shared" si="24"/>
        <v>5.3</v>
      </c>
      <c r="E85" s="281">
        <f t="shared" ref="E85:E86" si="25">D85*5.2%+D85</f>
        <v>5.5755999999999997</v>
      </c>
      <c r="F85" s="281">
        <f t="shared" si="19"/>
        <v>5.8878335999999996</v>
      </c>
      <c r="G85" s="281">
        <f t="shared" si="21"/>
        <v>6.1527861119999994</v>
      </c>
      <c r="H85" s="281">
        <f t="shared" si="20"/>
        <v>6.4358142731519994</v>
      </c>
      <c r="I85" s="281">
        <f t="shared" si="20"/>
        <v>6.7318617297169911</v>
      </c>
    </row>
    <row r="86" spans="1:9" ht="15.75" x14ac:dyDescent="0.25">
      <c r="A86" s="260" t="s">
        <v>486</v>
      </c>
      <c r="B86" s="38"/>
      <c r="C86" s="81">
        <v>7</v>
      </c>
      <c r="D86" s="209">
        <f t="shared" si="24"/>
        <v>7.42</v>
      </c>
      <c r="E86" s="281">
        <f t="shared" si="25"/>
        <v>7.8058399999999999</v>
      </c>
      <c r="F86" s="281">
        <f t="shared" si="19"/>
        <v>8.2429670399999999</v>
      </c>
      <c r="G86" s="281">
        <f t="shared" si="21"/>
        <v>8.6139005567999991</v>
      </c>
      <c r="H86" s="281">
        <f t="shared" si="20"/>
        <v>9.0101399824127988</v>
      </c>
      <c r="I86" s="281">
        <f t="shared" si="20"/>
        <v>9.4246064216037873</v>
      </c>
    </row>
    <row r="87" spans="1:9" ht="75" x14ac:dyDescent="0.25">
      <c r="A87" s="260" t="s">
        <v>431</v>
      </c>
      <c r="B87" s="38"/>
      <c r="C87" s="81">
        <v>2000</v>
      </c>
      <c r="D87" s="209">
        <f>C87*6%+C87</f>
        <v>2120</v>
      </c>
      <c r="E87" s="281">
        <v>2200</v>
      </c>
      <c r="F87" s="281">
        <f t="shared" si="19"/>
        <v>2323.1999999999998</v>
      </c>
      <c r="G87" s="281">
        <f t="shared" si="21"/>
        <v>2427.7439999999997</v>
      </c>
      <c r="H87" s="281">
        <f t="shared" si="20"/>
        <v>2539.4202239999995</v>
      </c>
      <c r="I87" s="281">
        <f t="shared" si="20"/>
        <v>2656.2335543039994</v>
      </c>
    </row>
    <row r="88" spans="1:9" ht="15.75" x14ac:dyDescent="0.25">
      <c r="A88" s="259"/>
      <c r="B88" s="38"/>
      <c r="C88" s="81"/>
      <c r="D88" s="209"/>
      <c r="E88" s="114"/>
      <c r="F88" s="281">
        <f t="shared" si="19"/>
        <v>0</v>
      </c>
      <c r="G88" s="281">
        <f t="shared" si="21"/>
        <v>0</v>
      </c>
      <c r="H88" s="281">
        <f t="shared" si="20"/>
        <v>0</v>
      </c>
      <c r="I88" s="281">
        <f t="shared" si="20"/>
        <v>0</v>
      </c>
    </row>
    <row r="89" spans="1:9" ht="15.75" x14ac:dyDescent="0.25">
      <c r="A89" s="371" t="s">
        <v>381</v>
      </c>
      <c r="B89" s="38"/>
      <c r="C89" s="81"/>
      <c r="D89" s="209"/>
      <c r="E89" s="114"/>
      <c r="F89" s="281">
        <f t="shared" si="19"/>
        <v>0</v>
      </c>
      <c r="G89" s="281">
        <f t="shared" si="21"/>
        <v>0</v>
      </c>
      <c r="H89" s="281">
        <f t="shared" si="20"/>
        <v>0</v>
      </c>
      <c r="I89" s="281">
        <f t="shared" si="20"/>
        <v>0</v>
      </c>
    </row>
    <row r="90" spans="1:9" ht="15.75" x14ac:dyDescent="0.25">
      <c r="A90" s="260" t="s">
        <v>432</v>
      </c>
      <c r="B90" s="38"/>
      <c r="C90" s="81">
        <v>500</v>
      </c>
      <c r="D90" s="209">
        <f t="shared" ref="D90:D93" si="26">C90*6%+C90</f>
        <v>530</v>
      </c>
      <c r="E90" s="281">
        <v>550</v>
      </c>
      <c r="F90" s="281">
        <f t="shared" si="19"/>
        <v>580.79999999999995</v>
      </c>
      <c r="G90" s="281">
        <f t="shared" si="21"/>
        <v>606.93599999999992</v>
      </c>
      <c r="H90" s="281">
        <f t="shared" si="20"/>
        <v>634.85505599999988</v>
      </c>
      <c r="I90" s="281">
        <f t="shared" si="20"/>
        <v>664.05838857599986</v>
      </c>
    </row>
    <row r="91" spans="1:9" ht="30" x14ac:dyDescent="0.25">
      <c r="A91" s="260" t="s">
        <v>433</v>
      </c>
      <c r="B91" s="38"/>
      <c r="C91" s="81">
        <v>500</v>
      </c>
      <c r="D91" s="209">
        <f t="shared" si="26"/>
        <v>530</v>
      </c>
      <c r="E91" s="281">
        <v>550</v>
      </c>
      <c r="F91" s="281">
        <f t="shared" si="19"/>
        <v>580.79999999999995</v>
      </c>
      <c r="G91" s="281">
        <f t="shared" si="21"/>
        <v>606.93599999999992</v>
      </c>
      <c r="H91" s="281">
        <f t="shared" si="20"/>
        <v>634.85505599999988</v>
      </c>
      <c r="I91" s="281">
        <f t="shared" si="20"/>
        <v>664.05838857599986</v>
      </c>
    </row>
    <row r="92" spans="1:9" ht="15.75" x14ac:dyDescent="0.25">
      <c r="A92" s="260" t="s">
        <v>434</v>
      </c>
      <c r="B92" s="38"/>
      <c r="C92" s="81">
        <v>500</v>
      </c>
      <c r="D92" s="209">
        <f t="shared" si="26"/>
        <v>530</v>
      </c>
      <c r="E92" s="281">
        <v>550</v>
      </c>
      <c r="F92" s="281">
        <f t="shared" si="19"/>
        <v>580.79999999999995</v>
      </c>
      <c r="G92" s="281">
        <f t="shared" si="21"/>
        <v>606.93599999999992</v>
      </c>
      <c r="H92" s="281">
        <f t="shared" si="20"/>
        <v>634.85505599999988</v>
      </c>
      <c r="I92" s="281">
        <f t="shared" si="20"/>
        <v>664.05838857599986</v>
      </c>
    </row>
    <row r="93" spans="1:9" ht="30" x14ac:dyDescent="0.25">
      <c r="A93" s="260" t="s">
        <v>435</v>
      </c>
      <c r="B93" s="38"/>
      <c r="C93" s="81">
        <v>500</v>
      </c>
      <c r="D93" s="209">
        <f t="shared" si="26"/>
        <v>530</v>
      </c>
      <c r="E93" s="281">
        <v>550</v>
      </c>
      <c r="F93" s="281">
        <f t="shared" si="19"/>
        <v>580.79999999999995</v>
      </c>
      <c r="G93" s="281">
        <f t="shared" si="21"/>
        <v>606.93599999999992</v>
      </c>
      <c r="H93" s="281">
        <f t="shared" si="20"/>
        <v>634.85505599999988</v>
      </c>
      <c r="I93" s="281">
        <f t="shared" si="20"/>
        <v>664.05838857599986</v>
      </c>
    </row>
    <row r="94" spans="1:9" ht="30" x14ac:dyDescent="0.25">
      <c r="A94" s="260" t="s">
        <v>436</v>
      </c>
      <c r="B94" s="38"/>
      <c r="C94" s="81">
        <v>100</v>
      </c>
      <c r="D94" s="209">
        <v>110</v>
      </c>
      <c r="E94" s="281">
        <v>120</v>
      </c>
      <c r="F94" s="281">
        <f t="shared" si="19"/>
        <v>126.72</v>
      </c>
      <c r="G94" s="281">
        <f t="shared" si="21"/>
        <v>132.42240000000001</v>
      </c>
      <c r="H94" s="281">
        <f t="shared" si="20"/>
        <v>138.51383040000002</v>
      </c>
      <c r="I94" s="281">
        <f t="shared" si="20"/>
        <v>144.88546659840003</v>
      </c>
    </row>
    <row r="95" spans="1:9" ht="60" x14ac:dyDescent="0.25">
      <c r="A95" s="260" t="s">
        <v>437</v>
      </c>
      <c r="B95" s="38"/>
      <c r="C95" s="81">
        <v>150</v>
      </c>
      <c r="D95" s="209">
        <v>160</v>
      </c>
      <c r="E95" s="281">
        <v>170</v>
      </c>
      <c r="F95" s="281">
        <f t="shared" si="19"/>
        <v>179.52</v>
      </c>
      <c r="G95" s="281">
        <f t="shared" si="21"/>
        <v>187.5984</v>
      </c>
      <c r="H95" s="281">
        <f t="shared" si="20"/>
        <v>196.2279264</v>
      </c>
      <c r="I95" s="281">
        <f t="shared" si="20"/>
        <v>205.25441101440001</v>
      </c>
    </row>
    <row r="96" spans="1:9" ht="30" x14ac:dyDescent="0.25">
      <c r="A96" s="260" t="s">
        <v>438</v>
      </c>
      <c r="B96" s="38"/>
      <c r="C96" s="81">
        <v>50</v>
      </c>
      <c r="D96" s="209">
        <v>60</v>
      </c>
      <c r="E96" s="281">
        <v>70</v>
      </c>
      <c r="F96" s="281">
        <f t="shared" si="19"/>
        <v>73.92</v>
      </c>
      <c r="G96" s="281">
        <f t="shared" si="21"/>
        <v>77.246400000000008</v>
      </c>
      <c r="H96" s="281">
        <f t="shared" si="20"/>
        <v>80.799734400000006</v>
      </c>
      <c r="I96" s="281">
        <f t="shared" si="20"/>
        <v>84.51652218240001</v>
      </c>
    </row>
    <row r="97" spans="1:9" ht="30" x14ac:dyDescent="0.25">
      <c r="A97" s="284" t="s">
        <v>482</v>
      </c>
      <c r="B97" s="38"/>
      <c r="C97" s="81"/>
      <c r="D97" s="209">
        <v>200</v>
      </c>
      <c r="E97" s="281">
        <v>210</v>
      </c>
      <c r="F97" s="281">
        <f t="shared" si="19"/>
        <v>221.76</v>
      </c>
      <c r="G97" s="281">
        <f t="shared" si="21"/>
        <v>231.73919999999998</v>
      </c>
      <c r="H97" s="281">
        <f t="shared" si="20"/>
        <v>242.39920319999999</v>
      </c>
      <c r="I97" s="281">
        <f t="shared" si="20"/>
        <v>253.54956654719999</v>
      </c>
    </row>
    <row r="98" spans="1:9" ht="15.75" x14ac:dyDescent="0.25">
      <c r="A98" s="296" t="s">
        <v>487</v>
      </c>
      <c r="B98" s="38"/>
      <c r="C98" s="81"/>
      <c r="D98" s="209">
        <v>15</v>
      </c>
      <c r="E98" s="281">
        <v>15</v>
      </c>
      <c r="F98" s="281">
        <f t="shared" si="19"/>
        <v>15.84</v>
      </c>
      <c r="G98" s="281">
        <f t="shared" si="21"/>
        <v>16.552800000000001</v>
      </c>
      <c r="H98" s="281">
        <f t="shared" si="20"/>
        <v>17.314228800000002</v>
      </c>
      <c r="I98" s="281">
        <f t="shared" si="20"/>
        <v>18.110683324800004</v>
      </c>
    </row>
    <row r="99" spans="1:9" s="306" customFormat="1" x14ac:dyDescent="0.25">
      <c r="A99" s="37" t="s">
        <v>483</v>
      </c>
      <c r="B99" s="149"/>
      <c r="C99" s="305">
        <v>15</v>
      </c>
      <c r="D99" s="149">
        <v>15</v>
      </c>
      <c r="E99" s="281">
        <v>15</v>
      </c>
      <c r="F99" s="281">
        <f t="shared" si="19"/>
        <v>15.84</v>
      </c>
      <c r="G99" s="281">
        <f t="shared" si="21"/>
        <v>16.552800000000001</v>
      </c>
      <c r="H99" s="281">
        <f t="shared" si="20"/>
        <v>17.314228800000002</v>
      </c>
      <c r="I99" s="281">
        <f t="shared" si="20"/>
        <v>18.110683324800004</v>
      </c>
    </row>
    <row r="100" spans="1:9" ht="15.75" x14ac:dyDescent="0.25">
      <c r="A100" s="260"/>
      <c r="B100" s="38"/>
      <c r="C100" s="81"/>
      <c r="D100" s="209"/>
      <c r="E100" s="114"/>
      <c r="F100" s="281">
        <f t="shared" si="19"/>
        <v>0</v>
      </c>
      <c r="G100" s="281">
        <f t="shared" si="21"/>
        <v>0</v>
      </c>
      <c r="H100" s="281">
        <f t="shared" si="20"/>
        <v>0</v>
      </c>
      <c r="I100" s="281">
        <f t="shared" si="20"/>
        <v>0</v>
      </c>
    </row>
    <row r="101" spans="1:9" ht="15.75" x14ac:dyDescent="0.25">
      <c r="A101" s="371" t="s">
        <v>439</v>
      </c>
      <c r="B101" s="38"/>
      <c r="C101" s="81"/>
      <c r="D101" s="209"/>
      <c r="E101" s="114"/>
      <c r="F101" s="281">
        <f t="shared" si="19"/>
        <v>0</v>
      </c>
      <c r="G101" s="281">
        <f t="shared" si="21"/>
        <v>0</v>
      </c>
      <c r="H101" s="281">
        <f t="shared" si="20"/>
        <v>0</v>
      </c>
      <c r="I101" s="281">
        <f t="shared" si="20"/>
        <v>0</v>
      </c>
    </row>
    <row r="102" spans="1:9" ht="45" x14ac:dyDescent="0.25">
      <c r="A102" s="260" t="s">
        <v>440</v>
      </c>
      <c r="B102" s="38"/>
      <c r="C102" s="81">
        <v>1500</v>
      </c>
      <c r="D102" s="209">
        <v>1600</v>
      </c>
      <c r="E102" s="209">
        <v>1600</v>
      </c>
      <c r="F102" s="281">
        <f t="shared" si="19"/>
        <v>1689.6</v>
      </c>
      <c r="G102" s="281">
        <f t="shared" si="21"/>
        <v>1765.6319999999998</v>
      </c>
      <c r="H102" s="281">
        <f t="shared" si="20"/>
        <v>1846.8510719999999</v>
      </c>
      <c r="I102" s="281">
        <f t="shared" si="20"/>
        <v>1931.8062213119999</v>
      </c>
    </row>
    <row r="103" spans="1:9" ht="45" x14ac:dyDescent="0.25">
      <c r="A103" s="260" t="s">
        <v>441</v>
      </c>
      <c r="B103" s="38"/>
      <c r="C103" s="81">
        <v>3000</v>
      </c>
      <c r="D103" s="209">
        <v>3200</v>
      </c>
      <c r="E103" s="209">
        <v>3200</v>
      </c>
      <c r="F103" s="281">
        <f t="shared" si="19"/>
        <v>3379.2</v>
      </c>
      <c r="G103" s="281">
        <f t="shared" si="21"/>
        <v>3531.2639999999997</v>
      </c>
      <c r="H103" s="281">
        <f t="shared" si="20"/>
        <v>3693.7021439999999</v>
      </c>
      <c r="I103" s="281">
        <f t="shared" si="20"/>
        <v>3863.6124426239999</v>
      </c>
    </row>
    <row r="104" spans="1:9" ht="15.75" x14ac:dyDescent="0.25">
      <c r="A104" s="260"/>
      <c r="B104" s="38"/>
      <c r="C104" s="81"/>
      <c r="D104" s="209"/>
      <c r="E104" s="114"/>
      <c r="F104" s="24"/>
      <c r="G104" s="24"/>
      <c r="H104" s="281"/>
      <c r="I104" s="281"/>
    </row>
    <row r="105" spans="1:9" ht="15.75" x14ac:dyDescent="0.25">
      <c r="A105" s="97" t="s">
        <v>384</v>
      </c>
      <c r="B105" s="376"/>
      <c r="C105" s="377"/>
      <c r="D105" s="378"/>
      <c r="E105" s="379"/>
      <c r="F105" s="241"/>
      <c r="G105" s="241"/>
      <c r="H105" s="241"/>
      <c r="I105" s="241"/>
    </row>
    <row r="106" spans="1:9" ht="18.75" x14ac:dyDescent="0.3">
      <c r="A106" s="42"/>
      <c r="B106" s="88"/>
      <c r="C106" s="232"/>
      <c r="D106" s="380"/>
      <c r="E106" s="97" t="s">
        <v>494</v>
      </c>
      <c r="F106" s="126" t="s">
        <v>509</v>
      </c>
      <c r="G106" s="126" t="s">
        <v>510</v>
      </c>
      <c r="H106" s="126" t="s">
        <v>515</v>
      </c>
      <c r="I106" s="126" t="s">
        <v>523</v>
      </c>
    </row>
    <row r="107" spans="1:9" ht="15.75" x14ac:dyDescent="0.25">
      <c r="A107" s="26" t="s">
        <v>2</v>
      </c>
      <c r="B107" s="38" t="s">
        <v>385</v>
      </c>
      <c r="C107" s="81">
        <v>110</v>
      </c>
      <c r="D107" s="209">
        <v>120</v>
      </c>
      <c r="E107" s="209">
        <v>120</v>
      </c>
      <c r="F107" s="209">
        <v>120</v>
      </c>
      <c r="G107" s="209">
        <v>120</v>
      </c>
      <c r="H107" s="281">
        <f t="shared" ref="H107:I154" si="27">G107*4.6%+G107</f>
        <v>125.52</v>
      </c>
      <c r="I107" s="281">
        <f t="shared" si="27"/>
        <v>131.29391999999999</v>
      </c>
    </row>
    <row r="108" spans="1:9" ht="15.75" x14ac:dyDescent="0.25">
      <c r="A108" s="26" t="s">
        <v>2</v>
      </c>
      <c r="B108" s="38" t="s">
        <v>386</v>
      </c>
      <c r="C108" s="81">
        <v>300</v>
      </c>
      <c r="D108" s="209">
        <v>320</v>
      </c>
      <c r="E108" s="209">
        <v>320</v>
      </c>
      <c r="F108" s="209">
        <v>320</v>
      </c>
      <c r="G108" s="209">
        <v>320</v>
      </c>
      <c r="H108" s="281">
        <f t="shared" si="27"/>
        <v>334.72</v>
      </c>
      <c r="I108" s="281">
        <f t="shared" si="27"/>
        <v>350.11712</v>
      </c>
    </row>
    <row r="109" spans="1:9" ht="15.75" x14ac:dyDescent="0.25">
      <c r="A109" s="26" t="s">
        <v>387</v>
      </c>
      <c r="B109" s="38" t="s">
        <v>385</v>
      </c>
      <c r="C109" s="81">
        <v>200</v>
      </c>
      <c r="D109" s="209">
        <v>210</v>
      </c>
      <c r="E109" s="209">
        <v>210</v>
      </c>
      <c r="F109" s="209">
        <v>210</v>
      </c>
      <c r="G109" s="209">
        <v>210</v>
      </c>
      <c r="H109" s="281">
        <f t="shared" si="27"/>
        <v>219.66</v>
      </c>
      <c r="I109" s="281">
        <f t="shared" si="27"/>
        <v>229.76436000000001</v>
      </c>
    </row>
    <row r="110" spans="1:9" ht="15.75" x14ac:dyDescent="0.25">
      <c r="A110" s="26" t="s">
        <v>387</v>
      </c>
      <c r="B110" s="38" t="s">
        <v>386</v>
      </c>
      <c r="C110" s="81">
        <v>400</v>
      </c>
      <c r="D110" s="209">
        <v>420</v>
      </c>
      <c r="E110" s="209">
        <v>420</v>
      </c>
      <c r="F110" s="209">
        <v>420</v>
      </c>
      <c r="G110" s="209">
        <v>420</v>
      </c>
      <c r="H110" s="281">
        <f t="shared" si="27"/>
        <v>439.32</v>
      </c>
      <c r="I110" s="281">
        <f t="shared" si="27"/>
        <v>459.52872000000002</v>
      </c>
    </row>
    <row r="111" spans="1:9" ht="15.75" x14ac:dyDescent="0.25">
      <c r="A111" s="26" t="s">
        <v>388</v>
      </c>
      <c r="B111" s="38" t="s">
        <v>385</v>
      </c>
      <c r="C111" s="81">
        <v>250</v>
      </c>
      <c r="D111" s="209">
        <v>260</v>
      </c>
      <c r="E111" s="209">
        <v>260</v>
      </c>
      <c r="F111" s="209">
        <v>260</v>
      </c>
      <c r="G111" s="209">
        <v>260</v>
      </c>
      <c r="H111" s="281">
        <f t="shared" si="27"/>
        <v>271.95999999999998</v>
      </c>
      <c r="I111" s="281">
        <f t="shared" si="27"/>
        <v>284.47015999999996</v>
      </c>
    </row>
    <row r="112" spans="1:9" ht="15.75" x14ac:dyDescent="0.25">
      <c r="A112" s="26" t="s">
        <v>389</v>
      </c>
      <c r="B112" s="38" t="s">
        <v>386</v>
      </c>
      <c r="C112" s="81">
        <v>350</v>
      </c>
      <c r="D112" s="209">
        <v>370</v>
      </c>
      <c r="E112" s="209">
        <v>370</v>
      </c>
      <c r="F112" s="209">
        <v>370</v>
      </c>
      <c r="G112" s="209">
        <v>370</v>
      </c>
      <c r="H112" s="281">
        <f t="shared" si="27"/>
        <v>387.02</v>
      </c>
      <c r="I112" s="281">
        <f t="shared" si="27"/>
        <v>404.82291999999995</v>
      </c>
    </row>
    <row r="113" spans="1:9" ht="15.75" x14ac:dyDescent="0.25">
      <c r="A113" s="26" t="s">
        <v>390</v>
      </c>
      <c r="B113" s="38" t="s">
        <v>385</v>
      </c>
      <c r="C113" s="81">
        <v>200</v>
      </c>
      <c r="D113" s="209">
        <v>210</v>
      </c>
      <c r="E113" s="209">
        <v>210</v>
      </c>
      <c r="F113" s="209">
        <v>210</v>
      </c>
      <c r="G113" s="209">
        <v>210</v>
      </c>
      <c r="H113" s="281">
        <f t="shared" si="27"/>
        <v>219.66</v>
      </c>
      <c r="I113" s="281">
        <f t="shared" si="27"/>
        <v>229.76436000000001</v>
      </c>
    </row>
    <row r="114" spans="1:9" ht="15.75" x14ac:dyDescent="0.25">
      <c r="A114" s="26" t="s">
        <v>390</v>
      </c>
      <c r="B114" s="38" t="s">
        <v>386</v>
      </c>
      <c r="C114" s="81">
        <v>300</v>
      </c>
      <c r="D114" s="209">
        <v>320</v>
      </c>
      <c r="E114" s="209">
        <v>320</v>
      </c>
      <c r="F114" s="209">
        <v>320</v>
      </c>
      <c r="G114" s="209">
        <v>320</v>
      </c>
      <c r="H114" s="281">
        <f t="shared" si="27"/>
        <v>334.72</v>
      </c>
      <c r="I114" s="281">
        <f t="shared" si="27"/>
        <v>350.11712</v>
      </c>
    </row>
    <row r="115" spans="1:9" ht="15.75" x14ac:dyDescent="0.25">
      <c r="A115" s="26" t="s">
        <v>391</v>
      </c>
      <c r="B115" s="38" t="s">
        <v>385</v>
      </c>
      <c r="C115" s="81">
        <v>200</v>
      </c>
      <c r="D115" s="209">
        <v>210</v>
      </c>
      <c r="E115" s="209">
        <v>210</v>
      </c>
      <c r="F115" s="209">
        <v>210</v>
      </c>
      <c r="G115" s="209">
        <v>210</v>
      </c>
      <c r="H115" s="281">
        <f t="shared" si="27"/>
        <v>219.66</v>
      </c>
      <c r="I115" s="281">
        <f t="shared" si="27"/>
        <v>229.76436000000001</v>
      </c>
    </row>
    <row r="116" spans="1:9" ht="15.75" x14ac:dyDescent="0.25">
      <c r="A116" s="26" t="s">
        <v>391</v>
      </c>
      <c r="B116" s="38" t="s">
        <v>386</v>
      </c>
      <c r="C116" s="81">
        <v>300</v>
      </c>
      <c r="D116" s="209">
        <v>320</v>
      </c>
      <c r="E116" s="209">
        <v>320</v>
      </c>
      <c r="F116" s="209">
        <v>320</v>
      </c>
      <c r="G116" s="209">
        <v>320</v>
      </c>
      <c r="H116" s="281">
        <f t="shared" si="27"/>
        <v>334.72</v>
      </c>
      <c r="I116" s="281">
        <f t="shared" si="27"/>
        <v>350.11712</v>
      </c>
    </row>
    <row r="117" spans="1:9" ht="15.75" x14ac:dyDescent="0.25">
      <c r="A117" s="26" t="s">
        <v>392</v>
      </c>
      <c r="B117" s="38" t="s">
        <v>385</v>
      </c>
      <c r="C117" s="81">
        <v>300</v>
      </c>
      <c r="D117" s="209">
        <v>320</v>
      </c>
      <c r="E117" s="209">
        <v>320</v>
      </c>
      <c r="F117" s="209">
        <v>320</v>
      </c>
      <c r="G117" s="209">
        <v>320</v>
      </c>
      <c r="H117" s="281">
        <f t="shared" si="27"/>
        <v>334.72</v>
      </c>
      <c r="I117" s="281">
        <f t="shared" si="27"/>
        <v>350.11712</v>
      </c>
    </row>
    <row r="118" spans="1:9" ht="15.75" x14ac:dyDescent="0.25">
      <c r="A118" s="26" t="s">
        <v>392</v>
      </c>
      <c r="B118" s="38" t="s">
        <v>386</v>
      </c>
      <c r="C118" s="81">
        <v>400</v>
      </c>
      <c r="D118" s="209">
        <v>420</v>
      </c>
      <c r="E118" s="209">
        <v>420</v>
      </c>
      <c r="F118" s="209">
        <v>420</v>
      </c>
      <c r="G118" s="209">
        <v>420</v>
      </c>
      <c r="H118" s="281">
        <f t="shared" si="27"/>
        <v>439.32</v>
      </c>
      <c r="I118" s="281">
        <f t="shared" si="27"/>
        <v>459.52872000000002</v>
      </c>
    </row>
    <row r="119" spans="1:9" ht="15.75" x14ac:dyDescent="0.25">
      <c r="A119" s="26" t="s">
        <v>393</v>
      </c>
      <c r="B119" s="38" t="s">
        <v>385</v>
      </c>
      <c r="C119" s="81">
        <v>150</v>
      </c>
      <c r="D119" s="209">
        <v>160</v>
      </c>
      <c r="E119" s="209">
        <v>160</v>
      </c>
      <c r="F119" s="209">
        <v>160</v>
      </c>
      <c r="G119" s="209">
        <v>160</v>
      </c>
      <c r="H119" s="281">
        <f t="shared" si="27"/>
        <v>167.36</v>
      </c>
      <c r="I119" s="281">
        <f t="shared" si="27"/>
        <v>175.05856</v>
      </c>
    </row>
    <row r="120" spans="1:9" ht="15.75" x14ac:dyDescent="0.25">
      <c r="A120" s="26" t="s">
        <v>393</v>
      </c>
      <c r="B120" s="38" t="s">
        <v>386</v>
      </c>
      <c r="C120" s="81">
        <v>200</v>
      </c>
      <c r="D120" s="209">
        <v>210</v>
      </c>
      <c r="E120" s="209">
        <v>210</v>
      </c>
      <c r="F120" s="209">
        <v>210</v>
      </c>
      <c r="G120" s="209">
        <v>210</v>
      </c>
      <c r="H120" s="281">
        <f t="shared" si="27"/>
        <v>219.66</v>
      </c>
      <c r="I120" s="281">
        <f t="shared" si="27"/>
        <v>229.76436000000001</v>
      </c>
    </row>
    <row r="121" spans="1:9" ht="15.75" x14ac:dyDescent="0.25">
      <c r="A121" s="26" t="s">
        <v>394</v>
      </c>
      <c r="B121" s="38" t="s">
        <v>385</v>
      </c>
      <c r="C121" s="81">
        <v>700</v>
      </c>
      <c r="D121" s="209">
        <v>740</v>
      </c>
      <c r="E121" s="209">
        <v>740</v>
      </c>
      <c r="F121" s="209">
        <v>740</v>
      </c>
      <c r="G121" s="209">
        <v>740</v>
      </c>
      <c r="H121" s="281">
        <f t="shared" si="27"/>
        <v>774.04</v>
      </c>
      <c r="I121" s="281">
        <f t="shared" si="27"/>
        <v>809.64583999999991</v>
      </c>
    </row>
    <row r="122" spans="1:9" ht="15.75" x14ac:dyDescent="0.25">
      <c r="A122" s="26" t="s">
        <v>395</v>
      </c>
      <c r="B122" s="38" t="s">
        <v>385</v>
      </c>
      <c r="C122" s="81">
        <v>400</v>
      </c>
      <c r="D122" s="209">
        <v>420</v>
      </c>
      <c r="E122" s="209">
        <v>420</v>
      </c>
      <c r="F122" s="209">
        <v>420</v>
      </c>
      <c r="G122" s="209">
        <v>420</v>
      </c>
      <c r="H122" s="281">
        <f t="shared" si="27"/>
        <v>439.32</v>
      </c>
      <c r="I122" s="281">
        <f t="shared" si="27"/>
        <v>459.52872000000002</v>
      </c>
    </row>
    <row r="123" spans="1:9" ht="15.75" x14ac:dyDescent="0.25">
      <c r="A123" s="26" t="s">
        <v>395</v>
      </c>
      <c r="B123" s="38" t="s">
        <v>386</v>
      </c>
      <c r="C123" s="81">
        <v>500</v>
      </c>
      <c r="D123" s="209">
        <f t="shared" ref="D123:E154" si="28">C123*6%+C123</f>
        <v>530</v>
      </c>
      <c r="E123" s="209">
        <f t="shared" si="28"/>
        <v>561.79999999999995</v>
      </c>
      <c r="F123" s="209">
        <f t="shared" ref="F123" si="29">E123*6%+E123</f>
        <v>595.50799999999992</v>
      </c>
      <c r="G123" s="209">
        <f t="shared" ref="G123" si="30">F123*6%+F123</f>
        <v>631.23847999999987</v>
      </c>
      <c r="H123" s="281">
        <f t="shared" si="27"/>
        <v>660.27545007999981</v>
      </c>
      <c r="I123" s="281">
        <f t="shared" si="27"/>
        <v>690.64812078367981</v>
      </c>
    </row>
    <row r="124" spans="1:9" ht="15.75" x14ac:dyDescent="0.25">
      <c r="A124" s="26" t="s">
        <v>396</v>
      </c>
      <c r="B124" s="38" t="s">
        <v>385</v>
      </c>
      <c r="C124" s="81">
        <v>200</v>
      </c>
      <c r="D124" s="209">
        <v>210</v>
      </c>
      <c r="E124" s="209">
        <v>210</v>
      </c>
      <c r="F124" s="209">
        <v>210</v>
      </c>
      <c r="G124" s="209">
        <v>210</v>
      </c>
      <c r="H124" s="281">
        <f t="shared" si="27"/>
        <v>219.66</v>
      </c>
      <c r="I124" s="281">
        <f t="shared" si="27"/>
        <v>229.76436000000001</v>
      </c>
    </row>
    <row r="125" spans="1:9" ht="15.75" x14ac:dyDescent="0.25">
      <c r="A125" s="26" t="s">
        <v>396</v>
      </c>
      <c r="B125" s="38" t="s">
        <v>386</v>
      </c>
      <c r="C125" s="81">
        <v>350</v>
      </c>
      <c r="D125" s="209">
        <v>370</v>
      </c>
      <c r="E125" s="209">
        <v>370</v>
      </c>
      <c r="F125" s="209">
        <v>370</v>
      </c>
      <c r="G125" s="209">
        <v>370</v>
      </c>
      <c r="H125" s="281">
        <f t="shared" si="27"/>
        <v>387.02</v>
      </c>
      <c r="I125" s="281">
        <f t="shared" si="27"/>
        <v>404.82291999999995</v>
      </c>
    </row>
    <row r="126" spans="1:9" ht="15.75" x14ac:dyDescent="0.25">
      <c r="A126" s="26" t="s">
        <v>397</v>
      </c>
      <c r="B126" s="38" t="s">
        <v>385</v>
      </c>
      <c r="C126" s="81">
        <v>200</v>
      </c>
      <c r="D126" s="209">
        <v>220</v>
      </c>
      <c r="E126" s="209">
        <v>220</v>
      </c>
      <c r="F126" s="209">
        <v>220</v>
      </c>
      <c r="G126" s="209">
        <v>220</v>
      </c>
      <c r="H126" s="281">
        <f t="shared" si="27"/>
        <v>230.12</v>
      </c>
      <c r="I126" s="281">
        <f t="shared" si="27"/>
        <v>240.70552000000001</v>
      </c>
    </row>
    <row r="127" spans="1:9" ht="15.75" x14ac:dyDescent="0.25">
      <c r="A127" s="26" t="s">
        <v>397</v>
      </c>
      <c r="B127" s="38" t="s">
        <v>386</v>
      </c>
      <c r="C127" s="81">
        <v>300</v>
      </c>
      <c r="D127" s="209">
        <v>320</v>
      </c>
      <c r="E127" s="209">
        <v>320</v>
      </c>
      <c r="F127" s="209">
        <v>320</v>
      </c>
      <c r="G127" s="209">
        <v>320</v>
      </c>
      <c r="H127" s="281">
        <f t="shared" si="27"/>
        <v>334.72</v>
      </c>
      <c r="I127" s="281">
        <f t="shared" si="27"/>
        <v>350.11712</v>
      </c>
    </row>
    <row r="128" spans="1:9" ht="15.75" x14ac:dyDescent="0.25">
      <c r="A128" s="26" t="s">
        <v>398</v>
      </c>
      <c r="B128" s="38" t="s">
        <v>385</v>
      </c>
      <c r="C128" s="81">
        <v>250</v>
      </c>
      <c r="D128" s="209">
        <v>260</v>
      </c>
      <c r="E128" s="209">
        <v>260</v>
      </c>
      <c r="F128" s="209">
        <v>260</v>
      </c>
      <c r="G128" s="209">
        <v>260</v>
      </c>
      <c r="H128" s="281">
        <f t="shared" si="27"/>
        <v>271.95999999999998</v>
      </c>
      <c r="I128" s="281">
        <f t="shared" si="27"/>
        <v>284.47015999999996</v>
      </c>
    </row>
    <row r="129" spans="1:9" ht="15.75" x14ac:dyDescent="0.25">
      <c r="A129" s="26" t="s">
        <v>398</v>
      </c>
      <c r="B129" s="38" t="s">
        <v>386</v>
      </c>
      <c r="C129" s="81">
        <v>300</v>
      </c>
      <c r="D129" s="209">
        <v>320</v>
      </c>
      <c r="E129" s="209">
        <v>320</v>
      </c>
      <c r="F129" s="209">
        <v>320</v>
      </c>
      <c r="G129" s="209">
        <v>320</v>
      </c>
      <c r="H129" s="281">
        <f t="shared" si="27"/>
        <v>334.72</v>
      </c>
      <c r="I129" s="281">
        <f t="shared" si="27"/>
        <v>350.11712</v>
      </c>
    </row>
    <row r="130" spans="1:9" ht="15.75" x14ac:dyDescent="0.25">
      <c r="A130" s="26" t="s">
        <v>399</v>
      </c>
      <c r="B130" s="38" t="s">
        <v>385</v>
      </c>
      <c r="C130" s="81">
        <v>200</v>
      </c>
      <c r="D130" s="209">
        <v>210</v>
      </c>
      <c r="E130" s="209">
        <v>210</v>
      </c>
      <c r="F130" s="209">
        <v>210</v>
      </c>
      <c r="G130" s="209">
        <v>210</v>
      </c>
      <c r="H130" s="281">
        <f t="shared" si="27"/>
        <v>219.66</v>
      </c>
      <c r="I130" s="281">
        <f t="shared" si="27"/>
        <v>229.76436000000001</v>
      </c>
    </row>
    <row r="131" spans="1:9" ht="15.75" x14ac:dyDescent="0.25">
      <c r="A131" s="26" t="s">
        <v>399</v>
      </c>
      <c r="B131" s="38" t="s">
        <v>386</v>
      </c>
      <c r="C131" s="81">
        <v>350</v>
      </c>
      <c r="D131" s="209">
        <v>370</v>
      </c>
      <c r="E131" s="209">
        <v>370</v>
      </c>
      <c r="F131" s="209">
        <v>370</v>
      </c>
      <c r="G131" s="209">
        <v>370</v>
      </c>
      <c r="H131" s="281">
        <f t="shared" si="27"/>
        <v>387.02</v>
      </c>
      <c r="I131" s="281">
        <f t="shared" si="27"/>
        <v>404.82291999999995</v>
      </c>
    </row>
    <row r="132" spans="1:9" ht="15.75" x14ac:dyDescent="0.25">
      <c r="A132" s="26" t="s">
        <v>400</v>
      </c>
      <c r="B132" s="38" t="s">
        <v>385</v>
      </c>
      <c r="C132" s="81">
        <v>100</v>
      </c>
      <c r="D132" s="209">
        <v>110</v>
      </c>
      <c r="E132" s="209">
        <v>110</v>
      </c>
      <c r="F132" s="209">
        <v>110</v>
      </c>
      <c r="G132" s="209">
        <v>110</v>
      </c>
      <c r="H132" s="281">
        <f t="shared" si="27"/>
        <v>115.06</v>
      </c>
      <c r="I132" s="281">
        <f t="shared" si="27"/>
        <v>120.35276</v>
      </c>
    </row>
    <row r="133" spans="1:9" ht="15.75" x14ac:dyDescent="0.25">
      <c r="A133" s="26" t="s">
        <v>7</v>
      </c>
      <c r="B133" s="38" t="s">
        <v>385</v>
      </c>
      <c r="C133" s="81">
        <v>550</v>
      </c>
      <c r="D133" s="209">
        <v>600</v>
      </c>
      <c r="E133" s="209">
        <v>600</v>
      </c>
      <c r="F133" s="209">
        <v>600</v>
      </c>
      <c r="G133" s="209">
        <v>600</v>
      </c>
      <c r="H133" s="281">
        <f t="shared" si="27"/>
        <v>627.6</v>
      </c>
      <c r="I133" s="281">
        <f t="shared" si="27"/>
        <v>656.46960000000001</v>
      </c>
    </row>
    <row r="134" spans="1:9" ht="15.75" x14ac:dyDescent="0.25">
      <c r="A134" s="26" t="s">
        <v>401</v>
      </c>
      <c r="B134" s="38" t="s">
        <v>385</v>
      </c>
      <c r="C134" s="81">
        <v>500</v>
      </c>
      <c r="D134" s="209">
        <f t="shared" si="28"/>
        <v>530</v>
      </c>
      <c r="E134" s="209">
        <f t="shared" si="28"/>
        <v>561.79999999999995</v>
      </c>
      <c r="F134" s="209">
        <f t="shared" ref="F134" si="31">E134*6%+E134</f>
        <v>595.50799999999992</v>
      </c>
      <c r="G134" s="209">
        <f t="shared" ref="G134" si="32">F134*6%+F134</f>
        <v>631.23847999999987</v>
      </c>
      <c r="H134" s="281">
        <f t="shared" si="27"/>
        <v>660.27545007999981</v>
      </c>
      <c r="I134" s="281">
        <f t="shared" si="27"/>
        <v>690.64812078367981</v>
      </c>
    </row>
    <row r="135" spans="1:9" ht="15.75" x14ac:dyDescent="0.25">
      <c r="A135" s="26" t="s">
        <v>401</v>
      </c>
      <c r="B135" s="38" t="s">
        <v>386</v>
      </c>
      <c r="C135" s="81">
        <v>700</v>
      </c>
      <c r="D135" s="209">
        <v>740</v>
      </c>
      <c r="E135" s="209">
        <v>740</v>
      </c>
      <c r="F135" s="209">
        <v>740</v>
      </c>
      <c r="G135" s="209">
        <v>740</v>
      </c>
      <c r="H135" s="281">
        <f t="shared" si="27"/>
        <v>774.04</v>
      </c>
      <c r="I135" s="281">
        <f t="shared" si="27"/>
        <v>809.64583999999991</v>
      </c>
    </row>
    <row r="136" spans="1:9" ht="15.75" x14ac:dyDescent="0.25">
      <c r="A136" s="26" t="s">
        <v>402</v>
      </c>
      <c r="B136" s="38" t="s">
        <v>385</v>
      </c>
      <c r="C136" s="81">
        <v>150</v>
      </c>
      <c r="D136" s="209">
        <v>160</v>
      </c>
      <c r="E136" s="209">
        <v>160</v>
      </c>
      <c r="F136" s="209">
        <v>160</v>
      </c>
      <c r="G136" s="209">
        <v>160</v>
      </c>
      <c r="H136" s="281">
        <f t="shared" si="27"/>
        <v>167.36</v>
      </c>
      <c r="I136" s="281">
        <f t="shared" si="27"/>
        <v>175.05856</v>
      </c>
    </row>
    <row r="137" spans="1:9" ht="15.75" x14ac:dyDescent="0.25">
      <c r="A137" s="26" t="s">
        <v>402</v>
      </c>
      <c r="B137" s="38" t="s">
        <v>386</v>
      </c>
      <c r="C137" s="81">
        <v>200</v>
      </c>
      <c r="D137" s="209">
        <v>210</v>
      </c>
      <c r="E137" s="209">
        <v>210</v>
      </c>
      <c r="F137" s="209">
        <v>210</v>
      </c>
      <c r="G137" s="209">
        <v>210</v>
      </c>
      <c r="H137" s="281">
        <f t="shared" si="27"/>
        <v>219.66</v>
      </c>
      <c r="I137" s="281">
        <f t="shared" si="27"/>
        <v>229.76436000000001</v>
      </c>
    </row>
    <row r="138" spans="1:9" ht="15.75" x14ac:dyDescent="0.25">
      <c r="A138" s="26" t="s">
        <v>403</v>
      </c>
      <c r="B138" s="38" t="s">
        <v>385</v>
      </c>
      <c r="C138" s="81">
        <v>200</v>
      </c>
      <c r="D138" s="209">
        <v>210</v>
      </c>
      <c r="E138" s="209">
        <v>210</v>
      </c>
      <c r="F138" s="209">
        <v>210</v>
      </c>
      <c r="G138" s="209">
        <v>210</v>
      </c>
      <c r="H138" s="281">
        <f t="shared" si="27"/>
        <v>219.66</v>
      </c>
      <c r="I138" s="281">
        <f t="shared" si="27"/>
        <v>229.76436000000001</v>
      </c>
    </row>
    <row r="139" spans="1:9" ht="15.75" x14ac:dyDescent="0.25">
      <c r="A139" s="26" t="s">
        <v>403</v>
      </c>
      <c r="B139" s="38" t="s">
        <v>386</v>
      </c>
      <c r="C139" s="81">
        <v>300</v>
      </c>
      <c r="D139" s="209">
        <v>320</v>
      </c>
      <c r="E139" s="209">
        <v>320</v>
      </c>
      <c r="F139" s="209">
        <v>320</v>
      </c>
      <c r="G139" s="209">
        <v>320</v>
      </c>
      <c r="H139" s="281">
        <f t="shared" si="27"/>
        <v>334.72</v>
      </c>
      <c r="I139" s="281">
        <f t="shared" si="27"/>
        <v>350.11712</v>
      </c>
    </row>
    <row r="140" spans="1:9" ht="15.75" x14ac:dyDescent="0.25">
      <c r="A140" s="26" t="s">
        <v>404</v>
      </c>
      <c r="B140" s="38" t="s">
        <v>385</v>
      </c>
      <c r="C140" s="81">
        <v>200</v>
      </c>
      <c r="D140" s="209">
        <v>210</v>
      </c>
      <c r="E140" s="209">
        <v>210</v>
      </c>
      <c r="F140" s="209">
        <v>210</v>
      </c>
      <c r="G140" s="209">
        <v>210</v>
      </c>
      <c r="H140" s="281">
        <f t="shared" si="27"/>
        <v>219.66</v>
      </c>
      <c r="I140" s="281">
        <f t="shared" si="27"/>
        <v>229.76436000000001</v>
      </c>
    </row>
    <row r="141" spans="1:9" ht="15.75" x14ac:dyDescent="0.25">
      <c r="A141" s="26" t="s">
        <v>405</v>
      </c>
      <c r="B141" s="38" t="s">
        <v>385</v>
      </c>
      <c r="C141" s="81">
        <v>150</v>
      </c>
      <c r="D141" s="209">
        <v>160</v>
      </c>
      <c r="E141" s="209">
        <v>160</v>
      </c>
      <c r="F141" s="209">
        <v>160</v>
      </c>
      <c r="G141" s="209">
        <v>160</v>
      </c>
      <c r="H141" s="281">
        <f t="shared" si="27"/>
        <v>167.36</v>
      </c>
      <c r="I141" s="281">
        <f t="shared" si="27"/>
        <v>175.05856</v>
      </c>
    </row>
    <row r="142" spans="1:9" ht="15.75" x14ac:dyDescent="0.25">
      <c r="A142" s="26" t="s">
        <v>405</v>
      </c>
      <c r="B142" s="38" t="s">
        <v>386</v>
      </c>
      <c r="C142" s="81">
        <v>200</v>
      </c>
      <c r="D142" s="209">
        <v>210</v>
      </c>
      <c r="E142" s="209">
        <v>210</v>
      </c>
      <c r="F142" s="209">
        <v>210</v>
      </c>
      <c r="G142" s="209">
        <v>210</v>
      </c>
      <c r="H142" s="281">
        <f t="shared" si="27"/>
        <v>219.66</v>
      </c>
      <c r="I142" s="281">
        <f t="shared" si="27"/>
        <v>229.76436000000001</v>
      </c>
    </row>
    <row r="143" spans="1:9" ht="15.75" x14ac:dyDescent="0.25">
      <c r="A143" s="26" t="s">
        <v>406</v>
      </c>
      <c r="B143" s="38" t="s">
        <v>385</v>
      </c>
      <c r="C143" s="81">
        <v>350</v>
      </c>
      <c r="D143" s="209">
        <v>370</v>
      </c>
      <c r="E143" s="209">
        <v>370</v>
      </c>
      <c r="F143" s="209">
        <v>370</v>
      </c>
      <c r="G143" s="209">
        <v>370</v>
      </c>
      <c r="H143" s="281">
        <f t="shared" si="27"/>
        <v>387.02</v>
      </c>
      <c r="I143" s="281">
        <f t="shared" si="27"/>
        <v>404.82291999999995</v>
      </c>
    </row>
    <row r="144" spans="1:9" ht="15.75" x14ac:dyDescent="0.25">
      <c r="A144" s="26" t="s">
        <v>406</v>
      </c>
      <c r="B144" s="38" t="s">
        <v>386</v>
      </c>
      <c r="C144" s="81">
        <v>450</v>
      </c>
      <c r="D144" s="209">
        <v>470</v>
      </c>
      <c r="E144" s="209">
        <v>470</v>
      </c>
      <c r="F144" s="209">
        <v>470</v>
      </c>
      <c r="G144" s="209">
        <v>470</v>
      </c>
      <c r="H144" s="281">
        <f t="shared" si="27"/>
        <v>491.62</v>
      </c>
      <c r="I144" s="281">
        <f t="shared" si="27"/>
        <v>514.23451999999997</v>
      </c>
    </row>
    <row r="145" spans="1:9" ht="15.75" x14ac:dyDescent="0.25">
      <c r="A145" s="26" t="s">
        <v>17</v>
      </c>
      <c r="B145" s="38"/>
      <c r="C145" s="81">
        <v>550</v>
      </c>
      <c r="D145" s="209">
        <v>590</v>
      </c>
      <c r="E145" s="209">
        <v>590</v>
      </c>
      <c r="F145" s="209">
        <v>590</v>
      </c>
      <c r="G145" s="209">
        <v>590</v>
      </c>
      <c r="H145" s="281">
        <f t="shared" si="27"/>
        <v>617.14</v>
      </c>
      <c r="I145" s="281">
        <f t="shared" si="27"/>
        <v>645.52843999999993</v>
      </c>
    </row>
    <row r="146" spans="1:9" ht="15.75" x14ac:dyDescent="0.25">
      <c r="A146" s="26" t="s">
        <v>407</v>
      </c>
      <c r="B146" s="38" t="s">
        <v>385</v>
      </c>
      <c r="C146" s="81">
        <v>150</v>
      </c>
      <c r="D146" s="209">
        <v>160</v>
      </c>
      <c r="E146" s="209">
        <v>160</v>
      </c>
      <c r="F146" s="209">
        <v>160</v>
      </c>
      <c r="G146" s="209">
        <v>160</v>
      </c>
      <c r="H146" s="281">
        <f t="shared" si="27"/>
        <v>167.36</v>
      </c>
      <c r="I146" s="281">
        <f t="shared" si="27"/>
        <v>175.05856</v>
      </c>
    </row>
    <row r="147" spans="1:9" ht="15.75" x14ac:dyDescent="0.25">
      <c r="A147" s="26" t="s">
        <v>407</v>
      </c>
      <c r="B147" s="38" t="s">
        <v>386</v>
      </c>
      <c r="C147" s="81">
        <v>200</v>
      </c>
      <c r="D147" s="209">
        <v>210</v>
      </c>
      <c r="E147" s="209">
        <v>210</v>
      </c>
      <c r="F147" s="209">
        <v>210</v>
      </c>
      <c r="G147" s="209">
        <v>210</v>
      </c>
      <c r="H147" s="281">
        <f t="shared" si="27"/>
        <v>219.66</v>
      </c>
      <c r="I147" s="281">
        <f t="shared" si="27"/>
        <v>229.76436000000001</v>
      </c>
    </row>
    <row r="148" spans="1:9" ht="15.75" x14ac:dyDescent="0.25">
      <c r="A148" s="26" t="s">
        <v>408</v>
      </c>
      <c r="B148" s="38"/>
      <c r="C148" s="81">
        <v>250</v>
      </c>
      <c r="D148" s="209">
        <v>260</v>
      </c>
      <c r="E148" s="209">
        <v>260</v>
      </c>
      <c r="F148" s="209">
        <v>260</v>
      </c>
      <c r="G148" s="209">
        <v>260</v>
      </c>
      <c r="H148" s="281">
        <f t="shared" si="27"/>
        <v>271.95999999999998</v>
      </c>
      <c r="I148" s="281">
        <f t="shared" si="27"/>
        <v>284.47015999999996</v>
      </c>
    </row>
    <row r="149" spans="1:9" ht="15.75" x14ac:dyDescent="0.25">
      <c r="A149" s="26" t="s">
        <v>442</v>
      </c>
      <c r="B149" s="38"/>
      <c r="C149" s="81">
        <v>100</v>
      </c>
      <c r="D149" s="209">
        <v>110</v>
      </c>
      <c r="E149" s="209">
        <v>110</v>
      </c>
      <c r="F149" s="209">
        <v>110</v>
      </c>
      <c r="G149" s="209">
        <v>110</v>
      </c>
      <c r="H149" s="281">
        <f t="shared" si="27"/>
        <v>115.06</v>
      </c>
      <c r="I149" s="281">
        <f t="shared" si="27"/>
        <v>120.35276</v>
      </c>
    </row>
    <row r="150" spans="1:9" ht="15.75" x14ac:dyDescent="0.25">
      <c r="A150" s="26" t="s">
        <v>409</v>
      </c>
      <c r="B150" s="38" t="s">
        <v>385</v>
      </c>
      <c r="C150" s="81">
        <v>150</v>
      </c>
      <c r="D150" s="209">
        <v>160</v>
      </c>
      <c r="E150" s="209">
        <v>160</v>
      </c>
      <c r="F150" s="209">
        <v>160</v>
      </c>
      <c r="G150" s="209">
        <v>160</v>
      </c>
      <c r="H150" s="281">
        <f t="shared" si="27"/>
        <v>167.36</v>
      </c>
      <c r="I150" s="281">
        <f t="shared" si="27"/>
        <v>175.05856</v>
      </c>
    </row>
    <row r="151" spans="1:9" ht="15.75" x14ac:dyDescent="0.25">
      <c r="A151" s="26" t="s">
        <v>409</v>
      </c>
      <c r="B151" s="38" t="s">
        <v>386</v>
      </c>
      <c r="C151" s="81">
        <v>300</v>
      </c>
      <c r="D151" s="209">
        <v>320</v>
      </c>
      <c r="E151" s="209">
        <v>320</v>
      </c>
      <c r="F151" s="209">
        <v>320</v>
      </c>
      <c r="G151" s="209">
        <v>320</v>
      </c>
      <c r="H151" s="281">
        <f t="shared" si="27"/>
        <v>334.72</v>
      </c>
      <c r="I151" s="281">
        <f t="shared" si="27"/>
        <v>350.11712</v>
      </c>
    </row>
    <row r="152" spans="1:9" ht="15.75" x14ac:dyDescent="0.25">
      <c r="A152" s="26" t="s">
        <v>410</v>
      </c>
      <c r="B152" s="38" t="s">
        <v>385</v>
      </c>
      <c r="C152" s="81">
        <v>300</v>
      </c>
      <c r="D152" s="209">
        <v>320</v>
      </c>
      <c r="E152" s="209">
        <v>320</v>
      </c>
      <c r="F152" s="209">
        <v>320</v>
      </c>
      <c r="G152" s="209">
        <v>320</v>
      </c>
      <c r="H152" s="281">
        <f t="shared" si="27"/>
        <v>334.72</v>
      </c>
      <c r="I152" s="281">
        <f t="shared" si="27"/>
        <v>350.11712</v>
      </c>
    </row>
    <row r="153" spans="1:9" ht="15.75" x14ac:dyDescent="0.25">
      <c r="A153" s="26" t="s">
        <v>410</v>
      </c>
      <c r="B153" s="38" t="s">
        <v>386</v>
      </c>
      <c r="C153" s="81">
        <v>450</v>
      </c>
      <c r="D153" s="209">
        <v>470</v>
      </c>
      <c r="E153" s="209">
        <v>470</v>
      </c>
      <c r="F153" s="209">
        <v>470</v>
      </c>
      <c r="G153" s="209">
        <v>470</v>
      </c>
      <c r="H153" s="281">
        <f t="shared" si="27"/>
        <v>491.62</v>
      </c>
      <c r="I153" s="281">
        <f t="shared" si="27"/>
        <v>514.23451999999997</v>
      </c>
    </row>
    <row r="154" spans="1:9" ht="15.75" x14ac:dyDescent="0.25">
      <c r="A154" s="26" t="s">
        <v>411</v>
      </c>
      <c r="B154" s="38"/>
      <c r="C154" s="81">
        <v>500</v>
      </c>
      <c r="D154" s="209">
        <f t="shared" si="28"/>
        <v>530</v>
      </c>
      <c r="E154" s="209">
        <f t="shared" si="28"/>
        <v>561.79999999999995</v>
      </c>
      <c r="F154" s="209">
        <f t="shared" ref="F154" si="33">E154*6%+E154</f>
        <v>595.50799999999992</v>
      </c>
      <c r="G154" s="209">
        <f t="shared" ref="G154" si="34">F154*6%+F154</f>
        <v>631.23847999999987</v>
      </c>
      <c r="H154" s="281">
        <f t="shared" si="27"/>
        <v>660.27545007999981</v>
      </c>
      <c r="I154" s="281">
        <f t="shared" si="27"/>
        <v>690.64812078367981</v>
      </c>
    </row>
  </sheetData>
  <customSheetViews>
    <customSheetView guid="{56511514-C106-4A14-9D9B-2736F085355C}" hiddenRows="1" hiddenColumns="1" topLeftCell="A3">
      <pane ySplit="2" topLeftCell="A5" activePane="bottomLeft" state="frozen"/>
      <selection pane="bottomLeft" activeCell="A19" sqref="A19"/>
      <pageMargins left="0.7" right="0.7" top="0.75" bottom="0.75" header="0.3" footer="0.3"/>
      <pageSetup orientation="landscape" verticalDpi="4294967293" r:id="rId1"/>
    </customSheetView>
    <customSheetView guid="{4C9718BF-61F1-41C2-A52E-B816D4DE591F}" hiddenRows="1" hiddenColumns="1" topLeftCell="A3">
      <pane ySplit="1" topLeftCell="A4" activePane="bottomLeft" state="frozen"/>
      <selection pane="bottomLeft" activeCell="K31" sqref="K31"/>
      <pageMargins left="0.7" right="0.7" top="0.75" bottom="0.75" header="0.3" footer="0.3"/>
      <pageSetup orientation="landscape" horizontalDpi="4294967294" verticalDpi="4294967294" r:id="rId2"/>
    </customSheetView>
  </customSheetViews>
  <mergeCells count="2">
    <mergeCell ref="A20:A21"/>
    <mergeCell ref="A56:A57"/>
  </mergeCells>
  <pageMargins left="0.7" right="0.7" top="0.75" bottom="0.75" header="0.3" footer="0.3"/>
  <pageSetup orientation="landscape" verticalDpi="4294967293"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workbookViewId="0">
      <pane xSplit="1" topLeftCell="E1" activePane="topRight" state="frozen"/>
      <selection pane="topRight" activeCell="Q29" sqref="Q29"/>
    </sheetView>
  </sheetViews>
  <sheetFormatPr defaultColWidth="9.28515625" defaultRowHeight="15.75" x14ac:dyDescent="0.25"/>
  <cols>
    <col min="1" max="1" width="15.140625" customWidth="1"/>
    <col min="2" max="2" width="24.28515625" customWidth="1"/>
    <col min="3" max="3" width="2.42578125" customWidth="1"/>
    <col min="4" max="4" width="1.85546875" customWidth="1"/>
    <col min="5" max="5" width="3.5703125" customWidth="1"/>
    <col min="6" max="6" width="9.28515625" customWidth="1"/>
    <col min="7" max="7" width="18" customWidth="1"/>
    <col min="8" max="8" width="27" hidden="1" customWidth="1"/>
    <col min="9" max="9" width="16.42578125" style="310" hidden="1" customWidth="1"/>
    <col min="10" max="10" width="15.85546875" hidden="1" customWidth="1"/>
    <col min="11" max="11" width="16.7109375" customWidth="1"/>
    <col min="12" max="12" width="16.85546875" customWidth="1"/>
    <col min="13" max="13" width="23.140625" customWidth="1"/>
    <col min="14" max="14" width="25.7109375" customWidth="1"/>
  </cols>
  <sheetData>
    <row r="1" spans="1:14" ht="21" x14ac:dyDescent="0.35">
      <c r="A1" s="509" t="s">
        <v>518</v>
      </c>
      <c r="B1" s="510"/>
      <c r="C1" s="510"/>
      <c r="D1" s="510"/>
      <c r="E1" s="510"/>
      <c r="F1" s="510"/>
      <c r="G1" s="489"/>
      <c r="H1" s="227"/>
    </row>
    <row r="2" spans="1:14" s="466" customFormat="1" ht="18.75" x14ac:dyDescent="0.3">
      <c r="A2" s="531" t="s">
        <v>451</v>
      </c>
      <c r="B2" s="532"/>
      <c r="C2" s="532"/>
      <c r="D2" s="533"/>
      <c r="E2" s="533"/>
      <c r="F2" s="467"/>
      <c r="G2" s="468"/>
      <c r="H2" s="469" t="s">
        <v>332</v>
      </c>
      <c r="I2" s="470" t="s">
        <v>450</v>
      </c>
      <c r="J2" s="470" t="s">
        <v>494</v>
      </c>
      <c r="K2" s="471" t="s">
        <v>509</v>
      </c>
      <c r="L2" s="471" t="s">
        <v>510</v>
      </c>
      <c r="M2" s="471" t="s">
        <v>515</v>
      </c>
      <c r="N2" s="471" t="s">
        <v>523</v>
      </c>
    </row>
    <row r="3" spans="1:14" x14ac:dyDescent="0.25">
      <c r="A3" s="26"/>
      <c r="B3" s="534" t="s">
        <v>167</v>
      </c>
      <c r="C3" s="534"/>
      <c r="D3" s="535"/>
      <c r="E3" s="535"/>
      <c r="F3" s="535"/>
      <c r="G3" s="535"/>
      <c r="H3" s="70" t="s">
        <v>444</v>
      </c>
      <c r="I3" s="313"/>
    </row>
    <row r="4" spans="1:14" x14ac:dyDescent="0.25">
      <c r="A4" s="115" t="s">
        <v>296</v>
      </c>
      <c r="B4" s="536" t="s">
        <v>168</v>
      </c>
      <c r="C4" s="536"/>
      <c r="D4" s="536"/>
      <c r="E4" s="536"/>
      <c r="F4" s="536"/>
      <c r="G4" s="536"/>
      <c r="H4" s="156" t="s">
        <v>369</v>
      </c>
      <c r="I4" s="313">
        <v>2000</v>
      </c>
      <c r="J4" s="313">
        <v>2000</v>
      </c>
      <c r="K4" s="313">
        <v>2000</v>
      </c>
      <c r="L4" s="313">
        <v>2000</v>
      </c>
      <c r="M4" s="313">
        <v>2000</v>
      </c>
      <c r="N4" s="313">
        <v>2000</v>
      </c>
    </row>
    <row r="5" spans="1:14" x14ac:dyDescent="0.25">
      <c r="A5" s="24"/>
      <c r="B5" s="24"/>
      <c r="C5" s="24"/>
      <c r="D5" s="24"/>
      <c r="E5" s="24"/>
      <c r="F5" s="24"/>
      <c r="G5" s="24"/>
      <c r="H5" s="83"/>
      <c r="I5" s="313"/>
      <c r="J5" s="313"/>
      <c r="K5" s="313"/>
      <c r="L5" s="313"/>
      <c r="M5" s="313"/>
      <c r="N5" s="313"/>
    </row>
    <row r="6" spans="1:14" ht="33" customHeight="1" x14ac:dyDescent="0.25">
      <c r="A6" s="115"/>
      <c r="B6" s="552" t="s">
        <v>169</v>
      </c>
      <c r="C6" s="552"/>
      <c r="D6" s="552"/>
      <c r="E6" s="552"/>
      <c r="F6" s="552"/>
      <c r="G6" s="552"/>
      <c r="H6" s="83"/>
      <c r="I6" s="543" t="s">
        <v>465</v>
      </c>
      <c r="J6" s="327" t="s">
        <v>465</v>
      </c>
      <c r="K6" s="372" t="s">
        <v>465</v>
      </c>
      <c r="L6" s="372" t="s">
        <v>465</v>
      </c>
      <c r="M6" s="425" t="s">
        <v>465</v>
      </c>
      <c r="N6" s="458" t="s">
        <v>465</v>
      </c>
    </row>
    <row r="7" spans="1:14" s="47" customFormat="1" x14ac:dyDescent="0.25">
      <c r="A7" s="246"/>
      <c r="B7" s="235" t="s">
        <v>464</v>
      </c>
      <c r="C7" s="247"/>
      <c r="D7" s="247"/>
      <c r="E7" s="247"/>
      <c r="F7" s="247"/>
      <c r="G7" s="248"/>
      <c r="H7" s="156" t="s">
        <v>170</v>
      </c>
      <c r="I7" s="544"/>
      <c r="J7" s="328"/>
      <c r="K7" s="373"/>
      <c r="L7" s="373"/>
      <c r="M7" s="426"/>
      <c r="N7" s="459"/>
    </row>
    <row r="8" spans="1:14" ht="33" customHeight="1" x14ac:dyDescent="0.25">
      <c r="A8" s="115"/>
      <c r="B8" s="234" t="s">
        <v>368</v>
      </c>
      <c r="C8" s="236"/>
      <c r="D8" s="236"/>
      <c r="E8" s="236"/>
      <c r="F8" s="236"/>
      <c r="G8" s="236"/>
      <c r="H8" s="286" t="s">
        <v>367</v>
      </c>
      <c r="I8" s="544"/>
      <c r="J8" s="328"/>
      <c r="K8" s="373"/>
      <c r="L8" s="373"/>
      <c r="M8" s="426"/>
      <c r="N8" s="459"/>
    </row>
    <row r="9" spans="1:14" x14ac:dyDescent="0.25">
      <c r="A9" s="115"/>
      <c r="B9" s="553"/>
      <c r="C9" s="554"/>
      <c r="D9" s="554"/>
      <c r="E9" s="554"/>
      <c r="F9" s="554"/>
      <c r="G9" s="554"/>
      <c r="H9" s="86"/>
      <c r="I9" s="313"/>
      <c r="J9" s="313"/>
      <c r="K9" s="313"/>
      <c r="L9" s="313"/>
      <c r="M9" s="313"/>
      <c r="N9" s="313"/>
    </row>
    <row r="10" spans="1:14" ht="42" customHeight="1" x14ac:dyDescent="0.25">
      <c r="A10" s="115"/>
      <c r="B10" s="538" t="s">
        <v>171</v>
      </c>
      <c r="C10" s="539"/>
      <c r="D10" s="539"/>
      <c r="E10" s="539"/>
      <c r="F10" s="539"/>
      <c r="G10" s="540"/>
      <c r="H10" s="156"/>
      <c r="I10" s="313"/>
      <c r="J10" s="313"/>
      <c r="K10" s="313"/>
      <c r="L10" s="313"/>
      <c r="M10" s="313"/>
      <c r="N10" s="313"/>
    </row>
    <row r="11" spans="1:14" s="47" customFormat="1" x14ac:dyDescent="0.25">
      <c r="A11" s="246"/>
      <c r="B11" s="235" t="s">
        <v>464</v>
      </c>
      <c r="C11" s="247"/>
      <c r="D11" s="247"/>
      <c r="E11" s="247"/>
      <c r="F11" s="247"/>
      <c r="G11" s="248"/>
      <c r="H11" s="156" t="s">
        <v>170</v>
      </c>
      <c r="I11" s="314" t="s">
        <v>466</v>
      </c>
      <c r="J11" s="314" t="s">
        <v>466</v>
      </c>
      <c r="K11" s="314" t="s">
        <v>466</v>
      </c>
      <c r="L11" s="314" t="s">
        <v>466</v>
      </c>
      <c r="M11" s="314" t="s">
        <v>466</v>
      </c>
      <c r="N11" s="314" t="s">
        <v>466</v>
      </c>
    </row>
    <row r="12" spans="1:14" x14ac:dyDescent="0.25">
      <c r="I12" s="313"/>
      <c r="J12" s="313"/>
      <c r="K12" s="313"/>
      <c r="L12" s="313"/>
      <c r="M12" s="313"/>
      <c r="N12" s="313"/>
    </row>
    <row r="13" spans="1:14" ht="30" x14ac:dyDescent="0.25">
      <c r="A13" s="225" t="s">
        <v>297</v>
      </c>
      <c r="B13" s="519" t="s">
        <v>172</v>
      </c>
      <c r="C13" s="519"/>
      <c r="D13" s="519"/>
      <c r="E13" s="519"/>
      <c r="F13" s="519"/>
      <c r="G13" s="519"/>
      <c r="H13" s="166" t="s">
        <v>382</v>
      </c>
      <c r="I13" s="313">
        <v>1250</v>
      </c>
      <c r="J13" s="313">
        <v>1250</v>
      </c>
      <c r="K13" s="313">
        <v>1250</v>
      </c>
      <c r="L13" s="313">
        <v>1250</v>
      </c>
      <c r="M13" s="313">
        <v>1250</v>
      </c>
      <c r="N13" s="313">
        <v>1250</v>
      </c>
    </row>
    <row r="14" spans="1:14" ht="29.25" x14ac:dyDescent="0.25">
      <c r="A14" s="115" t="s">
        <v>160</v>
      </c>
      <c r="B14" s="520"/>
      <c r="C14" s="521"/>
      <c r="D14" s="521"/>
      <c r="E14" s="521"/>
      <c r="F14" s="521"/>
      <c r="G14" s="522"/>
      <c r="H14" s="285" t="s">
        <v>173</v>
      </c>
      <c r="I14" s="313" t="s">
        <v>467</v>
      </c>
      <c r="J14" s="313" t="s">
        <v>467</v>
      </c>
      <c r="K14" s="313" t="s">
        <v>467</v>
      </c>
      <c r="L14" s="313" t="s">
        <v>514</v>
      </c>
      <c r="M14" s="313" t="s">
        <v>514</v>
      </c>
      <c r="N14" s="313" t="s">
        <v>514</v>
      </c>
    </row>
    <row r="15" spans="1:14" x14ac:dyDescent="0.25">
      <c r="A15" s="114"/>
      <c r="B15" s="520" t="s">
        <v>470</v>
      </c>
      <c r="C15" s="523"/>
      <c r="D15" s="523"/>
      <c r="E15" s="523"/>
      <c r="F15" s="523"/>
      <c r="G15" s="524"/>
      <c r="H15" s="86"/>
      <c r="I15" s="313" t="s">
        <v>468</v>
      </c>
      <c r="J15" s="313" t="s">
        <v>468</v>
      </c>
      <c r="K15" s="313" t="s">
        <v>468</v>
      </c>
      <c r="L15" s="313" t="s">
        <v>468</v>
      </c>
      <c r="M15" s="313" t="s">
        <v>468</v>
      </c>
      <c r="N15" s="313" t="s">
        <v>468</v>
      </c>
    </row>
    <row r="16" spans="1:14" ht="33" customHeight="1" x14ac:dyDescent="0.25">
      <c r="A16" s="114"/>
      <c r="B16" s="525" t="s">
        <v>174</v>
      </c>
      <c r="C16" s="526"/>
      <c r="D16" s="526"/>
      <c r="E16" s="526"/>
      <c r="F16" s="526"/>
      <c r="G16" s="527"/>
      <c r="H16" s="156" t="s">
        <v>175</v>
      </c>
      <c r="I16" s="318" t="s">
        <v>469</v>
      </c>
      <c r="J16" s="327" t="s">
        <v>469</v>
      </c>
      <c r="K16" s="372" t="s">
        <v>469</v>
      </c>
      <c r="L16" s="372" t="s">
        <v>469</v>
      </c>
      <c r="M16" s="425" t="s">
        <v>469</v>
      </c>
      <c r="N16" s="458" t="s">
        <v>469</v>
      </c>
    </row>
    <row r="17" spans="1:14" ht="33" customHeight="1" x14ac:dyDescent="0.25">
      <c r="A17" s="114"/>
      <c r="B17" s="525" t="s">
        <v>471</v>
      </c>
      <c r="C17" s="551"/>
      <c r="D17" s="551"/>
      <c r="E17" s="551"/>
      <c r="F17" s="288"/>
      <c r="G17" s="289"/>
      <c r="H17" s="156"/>
      <c r="I17" s="313" t="s">
        <v>472</v>
      </c>
      <c r="J17" s="313" t="s">
        <v>472</v>
      </c>
      <c r="K17" s="313" t="s">
        <v>472</v>
      </c>
      <c r="L17" s="313" t="s">
        <v>472</v>
      </c>
      <c r="M17" s="313" t="s">
        <v>472</v>
      </c>
      <c r="N17" s="313" t="s">
        <v>472</v>
      </c>
    </row>
    <row r="18" spans="1:14" ht="30.75" customHeight="1" x14ac:dyDescent="0.25">
      <c r="A18" s="114"/>
      <c r="B18" s="517" t="s">
        <v>370</v>
      </c>
      <c r="C18" s="546"/>
      <c r="D18" s="546"/>
      <c r="E18" s="546"/>
      <c r="F18" s="546"/>
      <c r="G18" s="547"/>
      <c r="H18" s="86"/>
      <c r="I18" s="313"/>
      <c r="J18" s="313"/>
      <c r="K18" s="313"/>
      <c r="L18" s="313"/>
      <c r="M18" s="313"/>
      <c r="N18" s="313"/>
    </row>
    <row r="19" spans="1:14" x14ac:dyDescent="0.25">
      <c r="A19" s="114"/>
      <c r="B19" s="548"/>
      <c r="C19" s="549"/>
      <c r="D19" s="549"/>
      <c r="E19" s="549"/>
      <c r="F19" s="549"/>
      <c r="G19" s="550"/>
      <c r="H19" s="86"/>
      <c r="I19" s="313"/>
      <c r="J19" s="313"/>
      <c r="K19" s="313"/>
      <c r="L19" s="313"/>
      <c r="M19" s="313"/>
      <c r="N19" s="313"/>
    </row>
    <row r="20" spans="1:14" ht="45.75" x14ac:dyDescent="0.25">
      <c r="A20" s="114"/>
      <c r="B20" s="520"/>
      <c r="C20" s="541"/>
      <c r="D20" s="541"/>
      <c r="E20" s="541"/>
      <c r="F20" s="541"/>
      <c r="G20" s="542"/>
      <c r="H20" s="166" t="s">
        <v>176</v>
      </c>
      <c r="I20" s="318" t="s">
        <v>473</v>
      </c>
      <c r="J20" s="327" t="s">
        <v>473</v>
      </c>
      <c r="K20" s="372" t="s">
        <v>473</v>
      </c>
      <c r="L20" s="372" t="s">
        <v>473</v>
      </c>
      <c r="M20" s="425" t="s">
        <v>473</v>
      </c>
      <c r="N20" s="458" t="s">
        <v>473</v>
      </c>
    </row>
    <row r="21" spans="1:14" x14ac:dyDescent="0.25">
      <c r="A21" s="114"/>
      <c r="B21" s="511" t="s">
        <v>177</v>
      </c>
      <c r="C21" s="512"/>
      <c r="D21" s="512"/>
      <c r="E21" s="512"/>
      <c r="F21" s="512"/>
      <c r="G21" s="513"/>
      <c r="H21" s="86"/>
      <c r="I21" s="313"/>
      <c r="J21" s="313"/>
      <c r="K21" s="313"/>
      <c r="L21" s="313"/>
      <c r="M21" s="313"/>
      <c r="N21" s="313"/>
    </row>
    <row r="22" spans="1:14" x14ac:dyDescent="0.25">
      <c r="A22" s="114"/>
      <c r="B22" s="290" t="s">
        <v>172</v>
      </c>
      <c r="C22" s="291"/>
      <c r="D22" s="291"/>
      <c r="E22" s="291"/>
      <c r="F22" s="291"/>
      <c r="G22" s="292"/>
      <c r="H22" s="86"/>
      <c r="I22" s="313"/>
      <c r="J22" s="313"/>
      <c r="K22" s="313"/>
      <c r="L22" s="313"/>
      <c r="M22" s="313"/>
      <c r="N22" s="313"/>
    </row>
    <row r="23" spans="1:14" ht="31.5" customHeight="1" x14ac:dyDescent="0.25">
      <c r="A23" s="114"/>
      <c r="B23" s="514" t="s">
        <v>474</v>
      </c>
      <c r="C23" s="515"/>
      <c r="D23" s="515"/>
      <c r="E23" s="515"/>
      <c r="F23" s="515"/>
      <c r="G23" s="516"/>
      <c r="H23" s="166" t="s">
        <v>178</v>
      </c>
      <c r="I23" s="313">
        <v>1500</v>
      </c>
      <c r="J23" s="313">
        <v>1500</v>
      </c>
      <c r="K23" s="313">
        <v>1500</v>
      </c>
      <c r="L23" s="313">
        <v>1500</v>
      </c>
      <c r="M23" s="313">
        <v>1500</v>
      </c>
      <c r="N23" s="313">
        <v>1500</v>
      </c>
    </row>
    <row r="24" spans="1:14" x14ac:dyDescent="0.25">
      <c r="A24" s="114"/>
      <c r="B24" s="520" t="s">
        <v>179</v>
      </c>
      <c r="C24" s="523"/>
      <c r="D24" s="523"/>
      <c r="E24" s="523"/>
      <c r="F24" s="523"/>
      <c r="G24" s="524"/>
      <c r="H24" s="166" t="s">
        <v>180</v>
      </c>
      <c r="I24" s="313" t="s">
        <v>475</v>
      </c>
      <c r="J24" s="313" t="s">
        <v>475</v>
      </c>
      <c r="K24" s="313" t="s">
        <v>475</v>
      </c>
      <c r="L24" s="313" t="s">
        <v>475</v>
      </c>
      <c r="M24" s="313" t="s">
        <v>516</v>
      </c>
      <c r="N24" s="313" t="s">
        <v>516</v>
      </c>
    </row>
    <row r="25" spans="1:14" x14ac:dyDescent="0.25">
      <c r="A25" s="114"/>
      <c r="I25" s="313"/>
      <c r="J25" s="313"/>
      <c r="K25" s="313"/>
      <c r="L25" s="313"/>
      <c r="M25" s="313"/>
      <c r="N25" s="313"/>
    </row>
    <row r="26" spans="1:14" x14ac:dyDescent="0.25">
      <c r="A26" s="115" t="s">
        <v>298</v>
      </c>
      <c r="B26" s="519" t="s">
        <v>172</v>
      </c>
      <c r="C26" s="519"/>
      <c r="D26" s="519"/>
      <c r="E26" s="519"/>
      <c r="F26" s="519"/>
      <c r="G26" s="519"/>
      <c r="H26" s="166" t="s">
        <v>181</v>
      </c>
      <c r="I26" s="313">
        <v>2000</v>
      </c>
      <c r="J26" s="313">
        <v>2000</v>
      </c>
      <c r="K26" s="313">
        <v>2000</v>
      </c>
      <c r="L26" s="313">
        <v>2000</v>
      </c>
      <c r="M26" s="313">
        <v>2000</v>
      </c>
      <c r="N26" s="313">
        <v>2000</v>
      </c>
    </row>
    <row r="27" spans="1:14" ht="33.75" customHeight="1" x14ac:dyDescent="0.25">
      <c r="A27" s="87"/>
      <c r="B27" s="528" t="s">
        <v>182</v>
      </c>
      <c r="C27" s="529"/>
      <c r="D27" s="529"/>
      <c r="E27" s="529"/>
      <c r="F27" s="529"/>
      <c r="G27" s="530"/>
      <c r="H27" s="517" t="s">
        <v>449</v>
      </c>
      <c r="I27" s="545" t="s">
        <v>476</v>
      </c>
      <c r="J27" s="329" t="s">
        <v>476</v>
      </c>
      <c r="K27" s="374" t="s">
        <v>476</v>
      </c>
      <c r="L27" s="374" t="s">
        <v>476</v>
      </c>
      <c r="M27" s="427" t="s">
        <v>476</v>
      </c>
      <c r="N27" s="460" t="s">
        <v>476</v>
      </c>
    </row>
    <row r="28" spans="1:14" ht="28.5" customHeight="1" x14ac:dyDescent="0.25">
      <c r="A28" s="87"/>
      <c r="B28" s="528" t="s">
        <v>183</v>
      </c>
      <c r="C28" s="529"/>
      <c r="D28" s="529"/>
      <c r="E28" s="529"/>
      <c r="F28" s="529"/>
      <c r="G28" s="530"/>
      <c r="H28" s="518"/>
      <c r="I28" s="545"/>
      <c r="J28" s="329"/>
      <c r="K28" s="374"/>
      <c r="L28" s="374"/>
      <c r="M28" s="427"/>
      <c r="N28" s="460"/>
    </row>
    <row r="29" spans="1:14" ht="45.75" x14ac:dyDescent="0.25">
      <c r="A29" s="87"/>
      <c r="B29" s="537" t="s">
        <v>184</v>
      </c>
      <c r="C29" s="537"/>
      <c r="D29" s="537"/>
      <c r="E29" s="537"/>
      <c r="F29" s="537"/>
      <c r="G29" s="537"/>
      <c r="H29" s="285" t="s">
        <v>448</v>
      </c>
      <c r="I29" s="311" t="s">
        <v>477</v>
      </c>
      <c r="J29" s="329" t="s">
        <v>477</v>
      </c>
      <c r="K29" s="374" t="s">
        <v>477</v>
      </c>
      <c r="L29" s="374" t="s">
        <v>477</v>
      </c>
      <c r="M29" s="427" t="s">
        <v>477</v>
      </c>
      <c r="N29" s="460" t="s">
        <v>477</v>
      </c>
    </row>
    <row r="30" spans="1:14" ht="45.75" x14ac:dyDescent="0.25">
      <c r="A30" s="87"/>
      <c r="B30" s="537" t="s">
        <v>185</v>
      </c>
      <c r="C30" s="537"/>
      <c r="D30" s="537"/>
      <c r="E30" s="537"/>
      <c r="F30" s="537"/>
      <c r="G30" s="537"/>
      <c r="H30" s="285" t="s">
        <v>448</v>
      </c>
      <c r="I30" s="311" t="s">
        <v>477</v>
      </c>
      <c r="J30" s="329" t="s">
        <v>477</v>
      </c>
      <c r="K30" s="374" t="s">
        <v>477</v>
      </c>
      <c r="L30" s="374" t="s">
        <v>477</v>
      </c>
      <c r="M30" s="427" t="s">
        <v>477</v>
      </c>
      <c r="N30" s="460" t="s">
        <v>477</v>
      </c>
    </row>
  </sheetData>
  <customSheetViews>
    <customSheetView guid="{56511514-C106-4A14-9D9B-2736F085355C}" hiddenColumns="1">
      <pane xSplit="1" topLeftCell="E1" activePane="topRight" state="frozen"/>
      <selection pane="topRight" activeCell="Q29" sqref="Q29"/>
      <pageMargins left="0.7" right="0.7" top="0.75" bottom="0.75" header="0.3" footer="0.3"/>
      <pageSetup orientation="landscape" verticalDpi="4294967293" r:id="rId1"/>
    </customSheetView>
    <customSheetView guid="{4C9718BF-61F1-41C2-A52E-B816D4DE591F}" hiddenColumns="1">
      <pane xSplit="1" topLeftCell="B1" activePane="topRight" state="frozen"/>
      <selection pane="topRight" activeCell="R8" sqref="R8"/>
      <pageMargins left="0.7" right="0.7" top="0.75" bottom="0.75" header="0.3" footer="0.3"/>
      <pageSetup orientation="landscape" horizontalDpi="4294967294" verticalDpi="4294967294" r:id="rId2"/>
    </customSheetView>
  </customSheetViews>
  <mergeCells count="25">
    <mergeCell ref="B30:G30"/>
    <mergeCell ref="B29:G29"/>
    <mergeCell ref="B10:G10"/>
    <mergeCell ref="B20:G20"/>
    <mergeCell ref="I6:I8"/>
    <mergeCell ref="I27:I28"/>
    <mergeCell ref="B18:G19"/>
    <mergeCell ref="B17:E17"/>
    <mergeCell ref="B6:G6"/>
    <mergeCell ref="B9:G9"/>
    <mergeCell ref="A1:G1"/>
    <mergeCell ref="B21:G21"/>
    <mergeCell ref="B23:G23"/>
    <mergeCell ref="H27:H28"/>
    <mergeCell ref="B13:G13"/>
    <mergeCell ref="B14:G14"/>
    <mergeCell ref="B15:G15"/>
    <mergeCell ref="B16:G16"/>
    <mergeCell ref="B24:G24"/>
    <mergeCell ref="B26:G26"/>
    <mergeCell ref="B27:G27"/>
    <mergeCell ref="B28:G28"/>
    <mergeCell ref="A2:E2"/>
    <mergeCell ref="B3:G3"/>
    <mergeCell ref="B4:G4"/>
  </mergeCells>
  <pageMargins left="0.7" right="0.7" top="0.75" bottom="0.75" header="0.3" footer="0.3"/>
  <pageSetup orientation="landscape" verticalDpi="4294967293"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Normal="100" workbookViewId="0">
      <pane xSplit="4" topLeftCell="E1" activePane="topRight" state="frozen"/>
      <selection pane="topRight" activeCell="K7" sqref="K7"/>
    </sheetView>
  </sheetViews>
  <sheetFormatPr defaultRowHeight="15.75" x14ac:dyDescent="0.25"/>
  <cols>
    <col min="1" max="1" width="43.5703125" customWidth="1"/>
    <col min="2" max="2" width="20.85546875" hidden="1" customWidth="1"/>
    <col min="3" max="3" width="3.85546875" hidden="1" customWidth="1"/>
    <col min="4" max="4" width="12.140625" style="105" hidden="1" customWidth="1"/>
    <col min="5" max="6" width="14" bestFit="1" customWidth="1"/>
    <col min="7" max="8" width="16.85546875" style="434" customWidth="1"/>
    <col min="9" max="9" width="14.85546875" customWidth="1"/>
    <col min="11" max="11" width="15.85546875" customWidth="1"/>
  </cols>
  <sheetData>
    <row r="1" spans="1:12" ht="18.75" x14ac:dyDescent="0.3">
      <c r="A1" s="357" t="s">
        <v>521</v>
      </c>
      <c r="B1" s="294"/>
    </row>
    <row r="2" spans="1:12" s="466" customFormat="1" ht="18.75" x14ac:dyDescent="0.3">
      <c r="A2" s="476" t="s">
        <v>112</v>
      </c>
      <c r="B2" s="471" t="s">
        <v>332</v>
      </c>
      <c r="C2" s="471" t="s">
        <v>450</v>
      </c>
      <c r="D2" s="475" t="s">
        <v>494</v>
      </c>
      <c r="E2" s="471" t="s">
        <v>509</v>
      </c>
      <c r="F2" s="471" t="s">
        <v>510</v>
      </c>
      <c r="G2" s="477" t="s">
        <v>515</v>
      </c>
      <c r="H2" s="477" t="s">
        <v>523</v>
      </c>
      <c r="K2" s="466">
        <v>2020</v>
      </c>
    </row>
    <row r="3" spans="1:12" ht="22.5" customHeight="1" x14ac:dyDescent="0.25">
      <c r="A3" s="381" t="s">
        <v>18</v>
      </c>
      <c r="B3" s="48"/>
      <c r="C3" s="48"/>
      <c r="D3" s="48"/>
      <c r="E3" s="45"/>
      <c r="F3" s="45"/>
      <c r="G3" s="435"/>
      <c r="H3" s="435"/>
    </row>
    <row r="4" spans="1:12" ht="22.5" customHeight="1" x14ac:dyDescent="0.25">
      <c r="A4" s="452" t="s">
        <v>517</v>
      </c>
      <c r="B4" s="24"/>
      <c r="C4" s="24"/>
      <c r="D4" s="449"/>
      <c r="E4" s="450">
        <v>5.6000000000000001E-2</v>
      </c>
      <c r="F4" s="450">
        <v>4.4999999999999998E-2</v>
      </c>
      <c r="G4" s="450">
        <v>4.5999999999999999E-2</v>
      </c>
      <c r="H4" s="450">
        <v>4.5999999999999999E-2</v>
      </c>
    </row>
    <row r="5" spans="1:12" ht="17.25" customHeight="1" x14ac:dyDescent="0.25">
      <c r="A5" s="382" t="s">
        <v>19</v>
      </c>
      <c r="B5" s="386">
        <v>5.0022671999999995E-3</v>
      </c>
      <c r="C5" s="105">
        <v>4.0000000000000001E-3</v>
      </c>
      <c r="D5" s="105">
        <f t="shared" ref="D5:D12" si="0">C5*5.3%+C5</f>
        <v>4.2120000000000005E-3</v>
      </c>
      <c r="E5" s="105">
        <f>D5*5.6%+D5</f>
        <v>4.4478720000000003E-3</v>
      </c>
      <c r="F5" s="105">
        <f>E5*4.5%+E5</f>
        <v>4.6480262400000003E-3</v>
      </c>
      <c r="G5" s="436">
        <f>F5*4.6%+F5</f>
        <v>4.8618354470400006E-3</v>
      </c>
      <c r="H5" s="436">
        <f>G5*4.6%+G5</f>
        <v>5.0854798776038407E-3</v>
      </c>
    </row>
    <row r="6" spans="1:12" ht="15.75" customHeight="1" x14ac:dyDescent="0.25">
      <c r="A6" s="382" t="s">
        <v>20</v>
      </c>
      <c r="B6" s="386">
        <v>2.5011336000000002E-2</v>
      </c>
      <c r="C6" s="105">
        <v>0.02</v>
      </c>
      <c r="D6" s="105">
        <f t="shared" si="0"/>
        <v>2.1059999999999999E-2</v>
      </c>
      <c r="E6" s="105">
        <f t="shared" ref="E6:E12" si="1">D6*5.6%+D6</f>
        <v>2.223936E-2</v>
      </c>
      <c r="F6" s="105">
        <f t="shared" ref="F6:F12" si="2">E6*4.5%+E6</f>
        <v>2.32401312E-2</v>
      </c>
      <c r="G6" s="436">
        <f t="shared" ref="G6:H12" si="3">F6*4.6%+F6</f>
        <v>2.43091772352E-2</v>
      </c>
      <c r="H6" s="436">
        <f t="shared" si="3"/>
        <v>2.54273993880192E-2</v>
      </c>
    </row>
    <row r="7" spans="1:12" ht="15.75" customHeight="1" x14ac:dyDescent="0.25">
      <c r="A7" s="382" t="s">
        <v>125</v>
      </c>
      <c r="B7" s="386">
        <v>7.3366585599999997E-3</v>
      </c>
      <c r="C7" s="105">
        <v>5.8999999999999999E-3</v>
      </c>
      <c r="D7" s="105">
        <f t="shared" si="0"/>
        <v>6.2126999999999998E-3</v>
      </c>
      <c r="E7" s="105">
        <f t="shared" si="1"/>
        <v>6.5606112000000001E-3</v>
      </c>
      <c r="F7" s="105">
        <f t="shared" si="2"/>
        <v>6.8558387040000002E-3</v>
      </c>
      <c r="G7" s="436">
        <f t="shared" si="3"/>
        <v>7.1712072843840005E-3</v>
      </c>
      <c r="H7" s="436">
        <f t="shared" si="3"/>
        <v>7.5010828194656647E-3</v>
      </c>
    </row>
    <row r="8" spans="1:12" ht="14.25" customHeight="1" x14ac:dyDescent="0.25">
      <c r="A8" s="382" t="s">
        <v>126</v>
      </c>
      <c r="B8" s="386">
        <v>8.6467761600000012E-3</v>
      </c>
      <c r="C8" s="105">
        <v>6.8999999999999999E-3</v>
      </c>
      <c r="D8" s="105">
        <f t="shared" si="0"/>
        <v>7.2656999999999999E-3</v>
      </c>
      <c r="E8" s="105">
        <f t="shared" si="1"/>
        <v>7.6725791999999998E-3</v>
      </c>
      <c r="F8" s="105">
        <f t="shared" si="2"/>
        <v>8.0178452639999998E-3</v>
      </c>
      <c r="G8" s="436">
        <f t="shared" si="3"/>
        <v>8.3866661461440006E-3</v>
      </c>
      <c r="H8" s="436">
        <f t="shared" si="3"/>
        <v>8.7724527888666248E-3</v>
      </c>
    </row>
    <row r="9" spans="1:12" ht="16.5" customHeight="1" x14ac:dyDescent="0.25">
      <c r="A9" s="382" t="s">
        <v>21</v>
      </c>
      <c r="B9" s="386">
        <v>1.2505667999999999E-3</v>
      </c>
      <c r="C9" s="105">
        <v>1E-3</v>
      </c>
      <c r="D9" s="105">
        <f t="shared" si="0"/>
        <v>1.0530000000000001E-3</v>
      </c>
      <c r="E9" s="105">
        <f t="shared" si="1"/>
        <v>1.1119680000000001E-3</v>
      </c>
      <c r="F9" s="105">
        <f t="shared" si="2"/>
        <v>1.1620065600000001E-3</v>
      </c>
      <c r="G9" s="436">
        <f t="shared" si="3"/>
        <v>1.2154588617600002E-3</v>
      </c>
      <c r="H9" s="436">
        <f t="shared" si="3"/>
        <v>1.2713699694009602E-3</v>
      </c>
    </row>
    <row r="10" spans="1:12" s="47" customFormat="1" ht="18" customHeight="1" x14ac:dyDescent="0.25">
      <c r="A10" s="383" t="s">
        <v>22</v>
      </c>
      <c r="B10" s="387">
        <v>7.3000000000000001E-3</v>
      </c>
      <c r="C10" s="269">
        <v>5.8999999999999999E-3</v>
      </c>
      <c r="D10" s="105">
        <f t="shared" si="0"/>
        <v>6.2126999999999998E-3</v>
      </c>
      <c r="E10" s="105">
        <f t="shared" si="1"/>
        <v>6.5606112000000001E-3</v>
      </c>
      <c r="F10" s="105">
        <f t="shared" si="2"/>
        <v>6.8558387040000002E-3</v>
      </c>
      <c r="G10" s="436">
        <f t="shared" si="3"/>
        <v>7.1712072843840005E-3</v>
      </c>
      <c r="H10" s="436">
        <f t="shared" si="3"/>
        <v>7.5010828194656647E-3</v>
      </c>
      <c r="I10"/>
      <c r="J10"/>
      <c r="K10"/>
      <c r="L10"/>
    </row>
    <row r="11" spans="1:12" ht="19.5" customHeight="1" x14ac:dyDescent="0.25">
      <c r="A11" s="382" t="s">
        <v>23</v>
      </c>
      <c r="B11" s="386">
        <v>7.3366585599999997E-3</v>
      </c>
      <c r="C11" s="105">
        <v>5.8999999999999999E-3</v>
      </c>
      <c r="D11" s="105">
        <f t="shared" si="0"/>
        <v>6.2126999999999998E-3</v>
      </c>
      <c r="E11" s="105">
        <f t="shared" si="1"/>
        <v>6.5606112000000001E-3</v>
      </c>
      <c r="F11" s="105">
        <f t="shared" si="2"/>
        <v>6.8558387040000002E-3</v>
      </c>
      <c r="G11" s="436">
        <f t="shared" si="3"/>
        <v>7.1712072843840005E-3</v>
      </c>
      <c r="H11" s="436">
        <f t="shared" si="3"/>
        <v>7.5010828194656647E-3</v>
      </c>
      <c r="I11" s="47"/>
      <c r="J11" s="47"/>
      <c r="K11" s="47"/>
      <c r="L11" s="47"/>
    </row>
    <row r="12" spans="1:12" ht="21" customHeight="1" x14ac:dyDescent="0.25">
      <c r="A12" s="382" t="s">
        <v>24</v>
      </c>
      <c r="B12" s="386">
        <v>8.6467761600000012E-3</v>
      </c>
      <c r="C12" s="105">
        <v>6.8999999999999999E-3</v>
      </c>
      <c r="D12" s="105">
        <f t="shared" si="0"/>
        <v>7.2656999999999999E-3</v>
      </c>
      <c r="E12" s="105">
        <f t="shared" si="1"/>
        <v>7.6725791999999998E-3</v>
      </c>
      <c r="F12" s="105">
        <f t="shared" si="2"/>
        <v>8.0178452639999998E-3</v>
      </c>
      <c r="G12" s="436">
        <f t="shared" si="3"/>
        <v>8.3866661461440006E-3</v>
      </c>
      <c r="H12" s="436">
        <f t="shared" si="3"/>
        <v>8.7724527888666248E-3</v>
      </c>
    </row>
    <row r="13" spans="1:12" ht="16.5" customHeight="1" x14ac:dyDescent="0.25">
      <c r="A13" s="383" t="s">
        <v>25</v>
      </c>
      <c r="B13" s="85" t="s">
        <v>113</v>
      </c>
      <c r="C13" s="85"/>
      <c r="E13" s="24"/>
      <c r="F13" s="24"/>
      <c r="G13" s="436"/>
      <c r="H13" s="436"/>
    </row>
    <row r="14" spans="1:12" ht="18.75" customHeight="1" x14ac:dyDescent="0.25">
      <c r="A14" s="383" t="s">
        <v>26</v>
      </c>
      <c r="B14" s="85" t="s">
        <v>113</v>
      </c>
      <c r="C14" s="85"/>
      <c r="E14" s="24"/>
      <c r="F14" s="24"/>
      <c r="G14" s="436"/>
      <c r="H14" s="436"/>
    </row>
    <row r="15" spans="1:12" ht="18.75" customHeight="1" x14ac:dyDescent="0.25">
      <c r="A15" s="383" t="s">
        <v>27</v>
      </c>
      <c r="B15" s="85" t="s">
        <v>113</v>
      </c>
      <c r="C15" s="85"/>
      <c r="E15" s="24"/>
      <c r="F15" s="24"/>
      <c r="G15" s="436"/>
      <c r="H15" s="436"/>
    </row>
    <row r="16" spans="1:12" x14ac:dyDescent="0.25">
      <c r="A16" s="384" t="s">
        <v>334</v>
      </c>
      <c r="B16" s="38">
        <v>800</v>
      </c>
      <c r="C16" s="38">
        <v>800</v>
      </c>
      <c r="D16" s="38">
        <v>800</v>
      </c>
      <c r="E16" s="38">
        <v>800</v>
      </c>
      <c r="F16" s="38">
        <v>800</v>
      </c>
      <c r="G16" s="38">
        <v>800</v>
      </c>
      <c r="H16" s="38">
        <v>800</v>
      </c>
    </row>
    <row r="17" spans="1:8" x14ac:dyDescent="0.25">
      <c r="A17" s="58" t="s">
        <v>335</v>
      </c>
      <c r="B17" s="38">
        <v>2000</v>
      </c>
      <c r="C17" s="38">
        <v>2000</v>
      </c>
      <c r="D17" s="38">
        <v>2000</v>
      </c>
      <c r="E17" s="38">
        <v>2000</v>
      </c>
      <c r="F17" s="38">
        <v>2000</v>
      </c>
      <c r="G17" s="38">
        <v>2000</v>
      </c>
      <c r="H17" s="38">
        <v>2000</v>
      </c>
    </row>
    <row r="18" spans="1:8" x14ac:dyDescent="0.25">
      <c r="A18" s="58" t="s">
        <v>336</v>
      </c>
      <c r="B18" s="38">
        <v>5000</v>
      </c>
      <c r="C18" s="38">
        <v>5000</v>
      </c>
      <c r="D18" s="38">
        <v>5000</v>
      </c>
      <c r="E18" s="38">
        <v>5000</v>
      </c>
      <c r="F18" s="38">
        <v>5000</v>
      </c>
      <c r="G18" s="38">
        <v>5000</v>
      </c>
      <c r="H18" s="38">
        <v>5000</v>
      </c>
    </row>
    <row r="19" spans="1:8" x14ac:dyDescent="0.25">
      <c r="A19" s="385" t="s">
        <v>278</v>
      </c>
      <c r="B19" s="52">
        <v>0.1</v>
      </c>
      <c r="C19" s="52">
        <f>B19</f>
        <v>0.1</v>
      </c>
      <c r="D19" s="52">
        <f>C19</f>
        <v>0.1</v>
      </c>
      <c r="E19" s="52">
        <f t="shared" ref="E19:H19" si="4">D19</f>
        <v>0.1</v>
      </c>
      <c r="F19" s="52">
        <f t="shared" si="4"/>
        <v>0.1</v>
      </c>
      <c r="G19" s="52">
        <f t="shared" si="4"/>
        <v>0.1</v>
      </c>
      <c r="H19" s="52">
        <f t="shared" si="4"/>
        <v>0.1</v>
      </c>
    </row>
    <row r="20" spans="1:8" x14ac:dyDescent="0.25">
      <c r="A20" s="385"/>
      <c r="B20" s="52"/>
      <c r="C20" s="52"/>
      <c r="D20" s="52"/>
      <c r="E20" s="24"/>
      <c r="F20" s="24"/>
      <c r="G20" s="436"/>
      <c r="H20" s="436"/>
    </row>
    <row r="21" spans="1:8" x14ac:dyDescent="0.25">
      <c r="A21" s="4" t="s">
        <v>86</v>
      </c>
      <c r="B21" s="24" t="s">
        <v>447</v>
      </c>
      <c r="C21" s="24"/>
      <c r="E21" s="24"/>
      <c r="F21" s="24"/>
      <c r="G21" s="436"/>
      <c r="H21" s="436"/>
    </row>
    <row r="22" spans="1:8" x14ac:dyDescent="0.25">
      <c r="A22" s="385" t="s">
        <v>118</v>
      </c>
      <c r="B22" s="38">
        <v>500</v>
      </c>
      <c r="C22" s="38">
        <v>500</v>
      </c>
      <c r="D22" s="38">
        <v>500</v>
      </c>
      <c r="E22" s="38">
        <v>500</v>
      </c>
      <c r="F22" s="38">
        <v>500</v>
      </c>
      <c r="G22" s="38">
        <v>500</v>
      </c>
      <c r="H22" s="38">
        <v>500</v>
      </c>
    </row>
    <row r="23" spans="1:8" ht="15" x14ac:dyDescent="0.25">
      <c r="A23" s="385" t="s">
        <v>488</v>
      </c>
      <c r="B23" s="85">
        <v>15</v>
      </c>
      <c r="C23" s="85">
        <v>15</v>
      </c>
      <c r="D23" s="85">
        <v>15</v>
      </c>
      <c r="E23" s="85">
        <v>15</v>
      </c>
      <c r="F23" s="85">
        <v>15</v>
      </c>
      <c r="G23" s="85">
        <v>15</v>
      </c>
      <c r="H23" s="85">
        <v>15</v>
      </c>
    </row>
    <row r="24" spans="1:8" ht="30" x14ac:dyDescent="0.25">
      <c r="A24" s="385" t="s">
        <v>287</v>
      </c>
      <c r="B24" s="85" t="s">
        <v>280</v>
      </c>
      <c r="C24" s="85" t="s">
        <v>280</v>
      </c>
      <c r="D24" s="105" t="str">
        <f>C24</f>
        <v>Free</v>
      </c>
      <c r="E24" s="24"/>
      <c r="F24" s="24"/>
      <c r="G24" s="436"/>
      <c r="H24" s="436"/>
    </row>
    <row r="25" spans="1:8" x14ac:dyDescent="0.25">
      <c r="A25" s="24"/>
      <c r="B25" s="24"/>
      <c r="C25" s="24"/>
      <c r="E25" s="24"/>
      <c r="F25" s="24"/>
      <c r="G25" s="436"/>
      <c r="H25" s="436"/>
    </row>
    <row r="26" spans="1:8" x14ac:dyDescent="0.25">
      <c r="A26" s="268" t="s">
        <v>84</v>
      </c>
      <c r="B26" s="24"/>
      <c r="C26" s="24"/>
      <c r="E26" s="24"/>
      <c r="F26" s="24"/>
      <c r="G26" s="436"/>
      <c r="H26" s="436"/>
    </row>
    <row r="27" spans="1:8" x14ac:dyDescent="0.25">
      <c r="A27" s="4" t="s">
        <v>132</v>
      </c>
      <c r="B27" s="33">
        <v>250</v>
      </c>
      <c r="C27" s="33">
        <v>250</v>
      </c>
      <c r="D27" s="33">
        <v>250</v>
      </c>
      <c r="E27" s="33">
        <v>250</v>
      </c>
      <c r="F27" s="33">
        <v>250</v>
      </c>
      <c r="G27" s="33">
        <v>250</v>
      </c>
      <c r="H27" s="33">
        <v>250</v>
      </c>
    </row>
    <row r="28" spans="1:8" x14ac:dyDescent="0.25">
      <c r="A28" s="4" t="s">
        <v>133</v>
      </c>
      <c r="B28" s="33">
        <v>350</v>
      </c>
      <c r="C28" s="33">
        <v>350</v>
      </c>
      <c r="D28" s="33">
        <v>350</v>
      </c>
      <c r="E28" s="33">
        <v>350</v>
      </c>
      <c r="F28" s="33">
        <v>350</v>
      </c>
      <c r="G28" s="33">
        <v>350</v>
      </c>
      <c r="H28" s="33">
        <v>350</v>
      </c>
    </row>
    <row r="29" spans="1:8" x14ac:dyDescent="0.25">
      <c r="A29" s="4" t="s">
        <v>85</v>
      </c>
      <c r="B29" s="33">
        <v>400</v>
      </c>
      <c r="C29" s="33">
        <v>400</v>
      </c>
      <c r="D29" s="33">
        <v>400</v>
      </c>
      <c r="E29" s="33">
        <v>400</v>
      </c>
      <c r="F29" s="33">
        <v>400</v>
      </c>
      <c r="G29" s="33">
        <v>400</v>
      </c>
      <c r="H29" s="33">
        <v>400</v>
      </c>
    </row>
  </sheetData>
  <customSheetViews>
    <customSheetView guid="{56511514-C106-4A14-9D9B-2736F085355C}" hiddenColumns="1">
      <pane xSplit="3" topLeftCell="E1" activePane="topRight" state="frozen"/>
      <selection pane="topRight" activeCell="K7" sqref="K7"/>
      <pageMargins left="0.7" right="0.7" top="0.75" bottom="0.75" header="0.3" footer="0.3"/>
      <pageSetup orientation="landscape" verticalDpi="4294967293" r:id="rId1"/>
    </customSheetView>
    <customSheetView guid="{4C9718BF-61F1-41C2-A52E-B816D4DE591F}" hiddenColumns="1">
      <pane xSplit="2" topLeftCell="D1" activePane="topRight" state="frozen"/>
      <selection pane="topRight" activeCell="O21" sqref="O21"/>
      <pageMargins left="0.7" right="0.7" top="0.75" bottom="0.75" header="0.3" footer="0.3"/>
      <pageSetup orientation="landscape" verticalDpi="4294967293" r:id="rId2"/>
    </customSheetView>
  </customSheetViews>
  <pageMargins left="0.7" right="0.7" top="0.75" bottom="0.75" header="0.3" footer="0.3"/>
  <pageSetup orientation="landscape" verticalDpi="4294967293"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2"/>
  <sheetViews>
    <sheetView topLeftCell="A73" workbookViewId="0">
      <selection activeCell="W11" sqref="W11"/>
    </sheetView>
  </sheetViews>
  <sheetFormatPr defaultRowHeight="15" x14ac:dyDescent="0.25"/>
  <cols>
    <col min="1" max="1" width="26" customWidth="1"/>
    <col min="2" max="2" width="14.7109375" customWidth="1"/>
    <col min="6" max="6" width="1" customWidth="1"/>
    <col min="7" max="7" width="12.5703125" hidden="1" customWidth="1"/>
    <col min="8" max="8" width="13.140625" customWidth="1"/>
    <col min="9" max="9" width="0.140625" customWidth="1"/>
    <col min="10" max="11" width="9.140625" hidden="1" customWidth="1"/>
    <col min="12" max="12" width="14.140625" hidden="1" customWidth="1"/>
    <col min="13" max="13" width="12.140625" style="229" hidden="1" customWidth="1"/>
    <col min="14" max="14" width="11.7109375" style="322" hidden="1" customWidth="1"/>
    <col min="15" max="15" width="14.140625" style="442" hidden="1" customWidth="1"/>
    <col min="16" max="16" width="14.5703125" style="442" customWidth="1"/>
    <col min="17" max="17" width="17.42578125" style="442" customWidth="1"/>
    <col min="18" max="19" width="14.28515625" style="442" customWidth="1"/>
  </cols>
  <sheetData>
    <row r="1" spans="1:19" s="466" customFormat="1" ht="15.75" x14ac:dyDescent="0.25">
      <c r="A1" s="556" t="s">
        <v>522</v>
      </c>
      <c r="B1" s="557"/>
      <c r="C1" s="557"/>
      <c r="D1" s="557"/>
      <c r="E1" s="557"/>
      <c r="F1" s="557"/>
      <c r="G1" s="557"/>
      <c r="H1" s="557"/>
      <c r="I1" s="557"/>
      <c r="J1" s="557"/>
      <c r="K1" s="557"/>
      <c r="L1" s="558"/>
      <c r="M1" s="462"/>
      <c r="N1" s="463"/>
      <c r="O1" s="464"/>
      <c r="P1" s="465"/>
      <c r="Q1" s="465"/>
      <c r="R1" s="465"/>
      <c r="S1" s="465"/>
    </row>
    <row r="2" spans="1:19" ht="18.75" x14ac:dyDescent="0.3">
      <c r="A2" s="221"/>
      <c r="B2" s="222"/>
      <c r="C2" s="222"/>
      <c r="D2" s="222"/>
      <c r="E2" s="222"/>
      <c r="F2" s="222"/>
      <c r="G2" s="222"/>
      <c r="H2" s="222"/>
      <c r="I2" s="222"/>
      <c r="J2" s="222"/>
      <c r="K2" s="222"/>
      <c r="L2" s="223" t="s">
        <v>289</v>
      </c>
      <c r="M2" s="254" t="s">
        <v>332</v>
      </c>
      <c r="N2" s="323" t="s">
        <v>450</v>
      </c>
      <c r="O2" s="443" t="s">
        <v>494</v>
      </c>
      <c r="P2" s="437" t="s">
        <v>509</v>
      </c>
      <c r="Q2" s="437" t="s">
        <v>510</v>
      </c>
      <c r="R2" s="437" t="s">
        <v>515</v>
      </c>
      <c r="S2" s="437" t="s">
        <v>523</v>
      </c>
    </row>
    <row r="3" spans="1:19" x14ac:dyDescent="0.25">
      <c r="A3" s="130" t="s">
        <v>196</v>
      </c>
      <c r="B3" s="131"/>
      <c r="C3" s="131"/>
      <c r="D3" s="131"/>
      <c r="E3" s="131"/>
      <c r="F3" s="131"/>
      <c r="G3" s="131"/>
      <c r="H3" s="131"/>
      <c r="I3" s="131"/>
      <c r="J3" s="131"/>
      <c r="K3" s="132"/>
      <c r="L3" s="114"/>
      <c r="M3" s="112"/>
      <c r="N3" s="324"/>
      <c r="O3" s="438"/>
      <c r="P3" s="438"/>
      <c r="Q3" s="438"/>
      <c r="R3" s="438"/>
      <c r="S3" s="438"/>
    </row>
    <row r="4" spans="1:19" x14ac:dyDescent="0.25">
      <c r="A4" s="130" t="s">
        <v>197</v>
      </c>
      <c r="B4" s="131"/>
      <c r="C4" s="131"/>
      <c r="D4" s="131"/>
      <c r="E4" s="131"/>
      <c r="F4" s="131"/>
      <c r="G4" s="131"/>
      <c r="H4" s="131"/>
      <c r="I4" s="131"/>
      <c r="J4" s="131"/>
      <c r="K4" s="132"/>
      <c r="L4" s="114"/>
      <c r="M4" s="112"/>
      <c r="N4" s="324"/>
      <c r="O4" s="438"/>
      <c r="P4" s="438"/>
      <c r="Q4" s="438"/>
      <c r="R4" s="438"/>
      <c r="S4" s="438"/>
    </row>
    <row r="5" spans="1:19" ht="15.75" x14ac:dyDescent="0.25">
      <c r="A5" s="133" t="s">
        <v>198</v>
      </c>
      <c r="B5" s="134"/>
      <c r="C5" s="134"/>
      <c r="D5" s="134"/>
      <c r="E5" s="134"/>
      <c r="F5" s="134"/>
      <c r="G5" s="134"/>
      <c r="H5" s="134"/>
      <c r="I5" s="134"/>
      <c r="J5" s="134"/>
      <c r="K5" s="135"/>
      <c r="L5" s="26"/>
      <c r="M5" s="209"/>
      <c r="N5" s="324"/>
      <c r="O5" s="438"/>
      <c r="P5" s="438"/>
      <c r="Q5" s="438"/>
      <c r="R5" s="438"/>
      <c r="S5" s="438"/>
    </row>
    <row r="6" spans="1:19" ht="15.75" x14ac:dyDescent="0.25">
      <c r="A6" s="555" t="s">
        <v>199</v>
      </c>
      <c r="B6" s="489"/>
      <c r="C6" s="489"/>
      <c r="D6" s="489"/>
      <c r="E6" s="489"/>
      <c r="F6" s="489"/>
      <c r="G6" s="489"/>
      <c r="H6" s="134"/>
      <c r="I6" s="134"/>
      <c r="J6" s="134"/>
      <c r="K6" s="135"/>
      <c r="L6" s="26"/>
      <c r="M6" s="209"/>
      <c r="N6" s="324"/>
      <c r="O6" s="438"/>
      <c r="P6" s="438"/>
      <c r="Q6" s="438"/>
      <c r="R6" s="438"/>
      <c r="S6" s="438"/>
    </row>
    <row r="7" spans="1:19" ht="15.75" x14ac:dyDescent="0.25">
      <c r="A7" s="133"/>
      <c r="B7" s="134"/>
      <c r="C7" s="134"/>
      <c r="D7" s="134"/>
      <c r="E7" s="134"/>
      <c r="F7" s="134"/>
      <c r="G7" s="134"/>
      <c r="H7" s="134"/>
      <c r="I7" s="134"/>
      <c r="J7" s="134"/>
      <c r="K7" s="135"/>
      <c r="L7" s="26"/>
      <c r="M7" s="209"/>
      <c r="N7" s="324"/>
      <c r="O7" s="438"/>
      <c r="P7" s="438"/>
      <c r="Q7" s="438"/>
      <c r="R7" s="438"/>
      <c r="S7" s="438"/>
    </row>
    <row r="8" spans="1:19" ht="15.75" x14ac:dyDescent="0.25">
      <c r="A8" s="136" t="s">
        <v>200</v>
      </c>
      <c r="B8" s="134"/>
      <c r="C8" s="134"/>
      <c r="D8" s="134"/>
      <c r="E8" s="134"/>
      <c r="F8" s="134"/>
      <c r="G8" s="134"/>
      <c r="H8" s="134"/>
      <c r="I8" s="134"/>
      <c r="J8" s="134"/>
      <c r="K8" s="135"/>
      <c r="L8" s="26"/>
      <c r="M8" s="209"/>
      <c r="N8" s="324"/>
      <c r="O8" s="438"/>
      <c r="P8" s="438"/>
      <c r="Q8" s="438"/>
      <c r="R8" s="438"/>
      <c r="S8" s="438"/>
    </row>
    <row r="9" spans="1:19" ht="15.75" x14ac:dyDescent="0.25">
      <c r="A9" s="133" t="s">
        <v>452</v>
      </c>
      <c r="B9" s="134"/>
      <c r="C9" s="134"/>
      <c r="D9" s="134"/>
      <c r="E9" s="134"/>
      <c r="F9" s="134"/>
      <c r="G9" s="134"/>
      <c r="H9" s="134"/>
      <c r="I9" s="134"/>
      <c r="J9" s="134"/>
      <c r="K9" s="135"/>
      <c r="L9" s="26"/>
      <c r="M9" s="209"/>
      <c r="N9" s="325">
        <v>100</v>
      </c>
      <c r="O9" s="439">
        <v>100</v>
      </c>
      <c r="P9" s="439">
        <v>100</v>
      </c>
      <c r="Q9" s="439">
        <v>100</v>
      </c>
      <c r="R9" s="439">
        <v>100</v>
      </c>
      <c r="S9" s="439">
        <v>100</v>
      </c>
    </row>
    <row r="10" spans="1:19" ht="15.75" x14ac:dyDescent="0.25">
      <c r="A10" s="133" t="s">
        <v>201</v>
      </c>
      <c r="B10" s="134"/>
      <c r="C10" s="134"/>
      <c r="D10" s="134"/>
      <c r="E10" s="134"/>
      <c r="F10" s="134"/>
      <c r="G10" s="134"/>
      <c r="H10" s="134" t="s">
        <v>90</v>
      </c>
      <c r="I10" s="134"/>
      <c r="J10" s="134"/>
      <c r="K10" s="135"/>
      <c r="L10" s="317">
        <v>30</v>
      </c>
      <c r="M10" s="209" t="s">
        <v>90</v>
      </c>
      <c r="N10" s="319" t="s">
        <v>90</v>
      </c>
      <c r="O10" s="440" t="s">
        <v>90</v>
      </c>
      <c r="P10" s="440" t="s">
        <v>90</v>
      </c>
      <c r="Q10" s="440" t="s">
        <v>90</v>
      </c>
      <c r="R10" s="440" t="s">
        <v>90</v>
      </c>
      <c r="S10" s="440" t="s">
        <v>90</v>
      </c>
    </row>
    <row r="11" spans="1:19" ht="15.75" x14ac:dyDescent="0.25">
      <c r="A11" s="133" t="s">
        <v>202</v>
      </c>
      <c r="B11" s="134"/>
      <c r="C11" s="134"/>
      <c r="D11" s="134"/>
      <c r="E11" s="134"/>
      <c r="F11" s="134"/>
      <c r="G11" s="134"/>
      <c r="H11" s="134" t="s">
        <v>91</v>
      </c>
      <c r="I11" s="134"/>
      <c r="J11" s="134"/>
      <c r="K11" s="135"/>
      <c r="L11" s="26" t="s">
        <v>91</v>
      </c>
      <c r="M11" s="209" t="s">
        <v>91</v>
      </c>
      <c r="N11" s="319" t="s">
        <v>91</v>
      </c>
      <c r="O11" s="440" t="s">
        <v>91</v>
      </c>
      <c r="P11" s="440" t="s">
        <v>91</v>
      </c>
      <c r="Q11" s="440" t="s">
        <v>91</v>
      </c>
      <c r="R11" s="440" t="s">
        <v>91</v>
      </c>
      <c r="S11" s="440" t="s">
        <v>91</v>
      </c>
    </row>
    <row r="12" spans="1:19" ht="15.75" x14ac:dyDescent="0.25">
      <c r="A12" s="133"/>
      <c r="B12" s="134"/>
      <c r="C12" s="134"/>
      <c r="D12" s="134"/>
      <c r="E12" s="134"/>
      <c r="F12" s="134"/>
      <c r="G12" s="134"/>
      <c r="H12" s="134"/>
      <c r="I12" s="134"/>
      <c r="J12" s="134"/>
      <c r="K12" s="135"/>
      <c r="L12" s="26"/>
      <c r="M12" s="209"/>
      <c r="N12" s="324"/>
      <c r="O12" s="438"/>
      <c r="P12" s="438"/>
      <c r="Q12" s="438"/>
      <c r="R12" s="438"/>
      <c r="S12" s="438"/>
    </row>
    <row r="13" spans="1:19" ht="15.75" x14ac:dyDescent="0.25">
      <c r="A13" s="133" t="s">
        <v>203</v>
      </c>
      <c r="B13" s="134"/>
      <c r="C13" s="134"/>
      <c r="D13" s="134"/>
      <c r="E13" s="134"/>
      <c r="F13" s="134"/>
      <c r="G13" s="134"/>
      <c r="H13" s="134"/>
      <c r="I13" s="134"/>
      <c r="J13" s="134"/>
      <c r="K13" s="135"/>
      <c r="L13" s="26"/>
      <c r="M13" s="209"/>
      <c r="N13" s="324"/>
      <c r="O13" s="438"/>
      <c r="P13" s="438"/>
      <c r="Q13" s="438"/>
      <c r="R13" s="438"/>
      <c r="S13" s="438"/>
    </row>
    <row r="14" spans="1:19" ht="15.75" x14ac:dyDescent="0.25">
      <c r="A14" s="133" t="s">
        <v>204</v>
      </c>
      <c r="B14" s="134"/>
      <c r="C14" s="134"/>
      <c r="D14" s="134"/>
      <c r="E14" s="134"/>
      <c r="F14" s="134"/>
      <c r="G14" s="134"/>
      <c r="H14" s="134"/>
      <c r="I14" s="134"/>
      <c r="J14" s="134"/>
      <c r="K14" s="135"/>
      <c r="L14" s="26"/>
      <c r="M14" s="209"/>
      <c r="N14" s="324"/>
      <c r="O14" s="438"/>
      <c r="P14" s="438"/>
      <c r="Q14" s="438"/>
      <c r="R14" s="438"/>
      <c r="S14" s="438"/>
    </row>
    <row r="15" spans="1:19" ht="15.75" x14ac:dyDescent="0.25">
      <c r="A15" s="133" t="s">
        <v>205</v>
      </c>
      <c r="B15" s="134"/>
      <c r="C15" s="134"/>
      <c r="D15" s="134"/>
      <c r="E15" s="134"/>
      <c r="F15" s="134"/>
      <c r="G15" s="134"/>
      <c r="H15" s="134"/>
      <c r="I15" s="134"/>
      <c r="J15" s="134"/>
      <c r="K15" s="135"/>
      <c r="L15" s="26"/>
      <c r="M15" s="209"/>
      <c r="N15" s="324"/>
      <c r="O15" s="438"/>
      <c r="P15" s="438"/>
      <c r="Q15" s="438"/>
      <c r="R15" s="438"/>
      <c r="S15" s="438"/>
    </row>
    <row r="16" spans="1:19" ht="15.75" x14ac:dyDescent="0.25">
      <c r="A16" s="133"/>
      <c r="B16" s="134"/>
      <c r="C16" s="134"/>
      <c r="D16" s="134"/>
      <c r="E16" s="134"/>
      <c r="F16" s="134"/>
      <c r="G16" s="134"/>
      <c r="H16" s="134"/>
      <c r="I16" s="134"/>
      <c r="J16" s="134"/>
      <c r="K16" s="135"/>
      <c r="L16" s="26"/>
      <c r="M16" s="209"/>
      <c r="N16" s="324"/>
      <c r="O16" s="438"/>
      <c r="P16" s="438"/>
      <c r="Q16" s="438"/>
      <c r="R16" s="438"/>
      <c r="S16" s="438"/>
    </row>
    <row r="17" spans="1:23" ht="15.75" x14ac:dyDescent="0.25">
      <c r="A17" s="133" t="s">
        <v>206</v>
      </c>
      <c r="B17" s="134"/>
      <c r="C17" s="134"/>
      <c r="D17" s="134"/>
      <c r="E17" s="134"/>
      <c r="F17" s="134"/>
      <c r="G17" s="134"/>
      <c r="H17" s="134"/>
      <c r="I17" s="134"/>
      <c r="J17" s="134"/>
      <c r="K17" s="135"/>
      <c r="L17" s="26"/>
      <c r="M17" s="209"/>
      <c r="N17" s="324"/>
      <c r="O17" s="438"/>
      <c r="P17" s="438"/>
      <c r="Q17" s="438"/>
      <c r="R17" s="438"/>
      <c r="S17" s="438"/>
    </row>
    <row r="18" spans="1:23" ht="15.75" x14ac:dyDescent="0.25">
      <c r="A18" s="133" t="s">
        <v>207</v>
      </c>
      <c r="B18" s="134"/>
      <c r="C18" s="134"/>
      <c r="D18" s="134"/>
      <c r="E18" s="134"/>
      <c r="F18" s="134"/>
      <c r="G18" s="134"/>
      <c r="H18" s="134"/>
      <c r="I18" s="134"/>
      <c r="J18" s="134"/>
      <c r="K18" s="135"/>
      <c r="L18" s="26"/>
      <c r="M18" s="209"/>
      <c r="N18" s="324"/>
      <c r="O18" s="438"/>
      <c r="P18" s="438"/>
      <c r="Q18" s="438"/>
      <c r="R18" s="438"/>
      <c r="S18" s="438"/>
    </row>
    <row r="19" spans="1:23" ht="15.75" x14ac:dyDescent="0.25">
      <c r="A19" s="133"/>
      <c r="B19" s="134"/>
      <c r="C19" s="134"/>
      <c r="D19" s="134"/>
      <c r="E19" s="134"/>
      <c r="F19" s="134"/>
      <c r="G19" s="134"/>
      <c r="H19" s="134"/>
      <c r="I19" s="134"/>
      <c r="J19" s="134"/>
      <c r="K19" s="135"/>
      <c r="L19" s="26"/>
      <c r="M19" s="209"/>
      <c r="N19" s="324"/>
      <c r="O19" s="438"/>
      <c r="P19" s="438"/>
      <c r="Q19" s="438"/>
      <c r="R19" s="438"/>
      <c r="S19" s="438"/>
    </row>
    <row r="20" spans="1:23" ht="15.75" x14ac:dyDescent="0.25">
      <c r="A20" s="133" t="s">
        <v>208</v>
      </c>
      <c r="B20" s="134"/>
      <c r="C20" s="134"/>
      <c r="D20" s="134"/>
      <c r="E20" s="134"/>
      <c r="F20" s="134"/>
      <c r="G20" s="134"/>
      <c r="H20" s="134"/>
      <c r="I20" s="134"/>
      <c r="J20" s="134"/>
      <c r="K20" s="135"/>
      <c r="L20" s="26"/>
      <c r="M20" s="209"/>
      <c r="N20" s="324"/>
      <c r="O20" s="438"/>
      <c r="P20" s="438"/>
      <c r="Q20" s="438"/>
      <c r="R20" s="438"/>
      <c r="S20" s="438"/>
    </row>
    <row r="21" spans="1:23" ht="15.75" x14ac:dyDescent="0.25">
      <c r="A21" s="133" t="s">
        <v>209</v>
      </c>
      <c r="B21" s="134"/>
      <c r="C21" s="134"/>
      <c r="D21" s="134"/>
      <c r="E21" s="134"/>
      <c r="F21" s="134"/>
      <c r="G21" s="134"/>
      <c r="H21" s="134"/>
      <c r="I21" s="134"/>
      <c r="J21" s="134"/>
      <c r="K21" s="135"/>
      <c r="L21" s="26"/>
      <c r="M21" s="209"/>
      <c r="N21" s="324"/>
      <c r="O21" s="438"/>
      <c r="P21" s="438"/>
      <c r="Q21" s="438"/>
      <c r="R21" s="438"/>
      <c r="S21" s="438"/>
    </row>
    <row r="22" spans="1:23" ht="15.75" x14ac:dyDescent="0.25">
      <c r="A22" s="133" t="s">
        <v>210</v>
      </c>
      <c r="B22" s="134"/>
      <c r="C22" s="134"/>
      <c r="D22" s="134"/>
      <c r="E22" s="134"/>
      <c r="F22" s="134"/>
      <c r="G22" s="134"/>
      <c r="H22" s="134"/>
      <c r="I22" s="134"/>
      <c r="J22" s="134"/>
      <c r="K22" s="135"/>
      <c r="L22" s="26"/>
      <c r="M22" s="209"/>
      <c r="N22" s="324"/>
      <c r="O22" s="438"/>
      <c r="P22" s="438"/>
      <c r="Q22" s="438"/>
      <c r="R22" s="438"/>
      <c r="S22" s="438"/>
    </row>
    <row r="23" spans="1:23" ht="15.75" x14ac:dyDescent="0.25">
      <c r="A23" s="133"/>
      <c r="B23" s="134"/>
      <c r="C23" s="134"/>
      <c r="D23" s="134"/>
      <c r="E23" s="134"/>
      <c r="F23" s="134"/>
      <c r="G23" s="134"/>
      <c r="H23" s="134"/>
      <c r="I23" s="134"/>
      <c r="J23" s="134"/>
      <c r="K23" s="135"/>
      <c r="L23" s="26"/>
      <c r="M23" s="209"/>
      <c r="N23" s="324"/>
      <c r="O23" s="438"/>
      <c r="P23" s="438"/>
      <c r="Q23" s="438"/>
      <c r="R23" s="438"/>
      <c r="S23" s="438"/>
    </row>
    <row r="24" spans="1:23" ht="15.75" x14ac:dyDescent="0.25">
      <c r="A24" s="133" t="s">
        <v>211</v>
      </c>
      <c r="B24" s="134"/>
      <c r="C24" s="134"/>
      <c r="D24" s="134"/>
      <c r="E24" s="134"/>
      <c r="F24" s="134"/>
      <c r="G24" s="134"/>
      <c r="H24" s="134"/>
      <c r="I24" s="134"/>
      <c r="J24" s="134"/>
      <c r="K24" s="135"/>
      <c r="L24" s="26"/>
      <c r="M24" s="209"/>
      <c r="N24" s="324"/>
      <c r="O24" s="438"/>
      <c r="P24" s="438"/>
      <c r="Q24" s="438"/>
      <c r="R24" s="438"/>
      <c r="S24" s="438"/>
    </row>
    <row r="25" spans="1:23" ht="15.75" x14ac:dyDescent="0.25">
      <c r="A25" s="133" t="s">
        <v>212</v>
      </c>
      <c r="B25" s="134"/>
      <c r="C25" s="134"/>
      <c r="D25" s="134"/>
      <c r="E25" s="134"/>
      <c r="F25" s="134"/>
      <c r="G25" s="134"/>
      <c r="H25" s="134"/>
      <c r="I25" s="134"/>
      <c r="J25" s="134"/>
      <c r="K25" s="135"/>
      <c r="L25" s="26"/>
      <c r="M25" s="209"/>
      <c r="N25" s="324"/>
      <c r="O25" s="438"/>
      <c r="P25" s="438"/>
      <c r="Q25" s="438"/>
      <c r="R25" s="438"/>
      <c r="S25" s="438"/>
    </row>
    <row r="26" spans="1:23" ht="15.75" x14ac:dyDescent="0.25">
      <c r="A26" s="133"/>
      <c r="B26" s="134"/>
      <c r="C26" s="134"/>
      <c r="D26" s="134"/>
      <c r="E26" s="134"/>
      <c r="F26" s="134"/>
      <c r="G26" s="134"/>
      <c r="H26" s="134"/>
      <c r="I26" s="134"/>
      <c r="J26" s="134"/>
      <c r="K26" s="135"/>
      <c r="L26" s="26"/>
      <c r="M26" s="209"/>
      <c r="N26" s="324"/>
      <c r="O26" s="438"/>
      <c r="P26" s="438"/>
      <c r="Q26" s="438"/>
      <c r="R26" s="438"/>
      <c r="S26" s="438"/>
    </row>
    <row r="27" spans="1:23" ht="15.75" x14ac:dyDescent="0.25">
      <c r="A27" s="136" t="s">
        <v>213</v>
      </c>
      <c r="B27" s="134"/>
      <c r="C27" s="134"/>
      <c r="D27" s="134"/>
      <c r="E27" s="134"/>
      <c r="F27" s="134"/>
      <c r="G27" s="134"/>
      <c r="H27" s="134"/>
      <c r="I27" s="134"/>
      <c r="J27" s="134"/>
      <c r="K27" s="135"/>
      <c r="L27" s="26"/>
      <c r="M27" s="209"/>
      <c r="N27" s="324"/>
      <c r="O27" s="438"/>
      <c r="P27" s="438"/>
      <c r="Q27" s="438"/>
      <c r="R27" s="438"/>
      <c r="S27" s="438"/>
    </row>
    <row r="28" spans="1:23" ht="15.75" x14ac:dyDescent="0.25">
      <c r="A28" s="133"/>
      <c r="B28" s="134"/>
      <c r="C28" s="134"/>
      <c r="D28" s="134"/>
      <c r="E28" s="134"/>
      <c r="F28" s="134"/>
      <c r="G28" s="134"/>
      <c r="H28" s="134"/>
      <c r="I28" s="134"/>
      <c r="J28" s="134"/>
      <c r="K28" s="135"/>
      <c r="L28" s="26"/>
      <c r="M28" s="209"/>
      <c r="N28" s="324"/>
      <c r="O28" s="438"/>
      <c r="P28" s="438"/>
      <c r="Q28" s="438"/>
      <c r="R28" s="438"/>
      <c r="S28" s="438"/>
    </row>
    <row r="29" spans="1:23" ht="15.75" x14ac:dyDescent="0.25">
      <c r="A29" s="133" t="s">
        <v>214</v>
      </c>
      <c r="B29" s="134"/>
      <c r="C29" s="134"/>
      <c r="D29" s="134"/>
      <c r="E29" s="134"/>
      <c r="F29" s="134"/>
      <c r="G29" s="134"/>
      <c r="H29" s="134" t="s">
        <v>215</v>
      </c>
      <c r="I29" s="134"/>
      <c r="J29" s="134"/>
      <c r="K29" s="135"/>
      <c r="L29" s="26" t="s">
        <v>215</v>
      </c>
      <c r="M29" s="209" t="s">
        <v>215</v>
      </c>
      <c r="N29" s="325">
        <v>25</v>
      </c>
      <c r="O29" s="439">
        <v>25</v>
      </c>
      <c r="P29" s="439">
        <v>25</v>
      </c>
      <c r="Q29" s="439">
        <v>25</v>
      </c>
      <c r="R29" s="439">
        <v>25</v>
      </c>
      <c r="S29" s="439">
        <v>25</v>
      </c>
    </row>
    <row r="30" spans="1:23" ht="15.75" x14ac:dyDescent="0.25">
      <c r="A30" s="133" t="s">
        <v>216</v>
      </c>
      <c r="B30" s="134"/>
      <c r="C30" s="134"/>
      <c r="D30" s="134" t="s">
        <v>512</v>
      </c>
      <c r="E30" s="134"/>
      <c r="F30" s="559">
        <v>15</v>
      </c>
      <c r="G30" s="560"/>
      <c r="H30" s="560"/>
      <c r="I30" s="560"/>
      <c r="J30" s="560"/>
      <c r="K30" s="560"/>
      <c r="L30" s="560"/>
      <c r="M30" s="561"/>
      <c r="N30" s="562"/>
      <c r="O30" s="428">
        <v>15</v>
      </c>
      <c r="P30" s="428">
        <v>15</v>
      </c>
      <c r="Q30" s="428">
        <v>15</v>
      </c>
      <c r="R30" s="428">
        <v>15</v>
      </c>
      <c r="S30" s="461">
        <v>15</v>
      </c>
      <c r="T30" s="388"/>
      <c r="U30" s="388"/>
      <c r="V30" s="389"/>
      <c r="W30" s="390"/>
    </row>
    <row r="31" spans="1:23" ht="15.75" x14ac:dyDescent="0.25">
      <c r="A31" s="133" t="s">
        <v>217</v>
      </c>
      <c r="B31" s="261"/>
      <c r="C31" s="261"/>
      <c r="D31" s="261"/>
      <c r="E31" s="261"/>
      <c r="F31" s="261"/>
      <c r="G31" s="261"/>
      <c r="H31" s="261" t="s">
        <v>218</v>
      </c>
      <c r="I31" s="261"/>
      <c r="J31" s="261"/>
      <c r="K31" s="240"/>
      <c r="L31" s="41" t="s">
        <v>218</v>
      </c>
      <c r="M31" s="214" t="s">
        <v>163</v>
      </c>
      <c r="N31" s="326" t="s">
        <v>163</v>
      </c>
      <c r="O31" s="441" t="s">
        <v>163</v>
      </c>
      <c r="P31" s="441" t="s">
        <v>163</v>
      </c>
      <c r="Q31" s="441" t="s">
        <v>163</v>
      </c>
      <c r="R31" s="441" t="s">
        <v>163</v>
      </c>
      <c r="S31" s="441" t="s">
        <v>163</v>
      </c>
    </row>
    <row r="32" spans="1:23" ht="15.75" x14ac:dyDescent="0.25">
      <c r="A32" s="133" t="s">
        <v>219</v>
      </c>
      <c r="B32" s="134"/>
      <c r="C32" s="134"/>
      <c r="D32" s="134"/>
      <c r="E32" s="134"/>
      <c r="F32" s="134"/>
      <c r="G32" s="134"/>
      <c r="H32" s="134" t="s">
        <v>220</v>
      </c>
      <c r="I32" s="134"/>
      <c r="J32" s="134"/>
      <c r="K32" s="135"/>
      <c r="L32" s="26" t="s">
        <v>220</v>
      </c>
      <c r="M32" s="209" t="s">
        <v>220</v>
      </c>
      <c r="N32" s="325" t="s">
        <v>220</v>
      </c>
      <c r="O32" s="439" t="s">
        <v>220</v>
      </c>
      <c r="P32" s="439" t="s">
        <v>220</v>
      </c>
      <c r="Q32" s="439" t="s">
        <v>220</v>
      </c>
      <c r="R32" s="439" t="s">
        <v>220</v>
      </c>
      <c r="S32" s="439" t="s">
        <v>220</v>
      </c>
    </row>
    <row r="33" spans="1:19" ht="15.75" x14ac:dyDescent="0.25">
      <c r="A33" s="133" t="s">
        <v>221</v>
      </c>
      <c r="B33" s="134"/>
      <c r="C33" s="134"/>
      <c r="D33" s="134"/>
      <c r="E33" s="134"/>
      <c r="F33" s="134"/>
      <c r="G33" s="134"/>
      <c r="H33" s="134" t="s">
        <v>222</v>
      </c>
      <c r="I33" s="134"/>
      <c r="J33" s="134"/>
      <c r="K33" s="135"/>
      <c r="L33" s="26" t="s">
        <v>222</v>
      </c>
      <c r="M33" s="209" t="s">
        <v>222</v>
      </c>
      <c r="N33" s="325" t="s">
        <v>222</v>
      </c>
      <c r="O33" s="439" t="s">
        <v>222</v>
      </c>
      <c r="P33" s="439" t="s">
        <v>222</v>
      </c>
      <c r="Q33" s="439" t="s">
        <v>222</v>
      </c>
      <c r="R33" s="439" t="s">
        <v>222</v>
      </c>
      <c r="S33" s="439" t="s">
        <v>222</v>
      </c>
    </row>
    <row r="34" spans="1:19" ht="15.75" x14ac:dyDescent="0.25">
      <c r="A34" s="133" t="s">
        <v>223</v>
      </c>
      <c r="B34" s="134"/>
      <c r="C34" s="134"/>
      <c r="D34" s="134"/>
      <c r="E34" s="134"/>
      <c r="F34" s="134"/>
      <c r="G34" s="134"/>
      <c r="H34" s="134" t="s">
        <v>220</v>
      </c>
      <c r="I34" s="134"/>
      <c r="J34" s="134"/>
      <c r="K34" s="135"/>
      <c r="L34" s="26" t="s">
        <v>220</v>
      </c>
      <c r="M34" s="209" t="s">
        <v>220</v>
      </c>
      <c r="N34" s="325" t="s">
        <v>220</v>
      </c>
      <c r="O34" s="439" t="s">
        <v>220</v>
      </c>
      <c r="P34" s="439" t="s">
        <v>220</v>
      </c>
      <c r="Q34" s="439" t="s">
        <v>220</v>
      </c>
      <c r="R34" s="439" t="s">
        <v>220</v>
      </c>
      <c r="S34" s="439" t="s">
        <v>220</v>
      </c>
    </row>
    <row r="35" spans="1:19" s="47" customFormat="1" ht="15.75" x14ac:dyDescent="0.25">
      <c r="A35" s="262" t="s">
        <v>375</v>
      </c>
      <c r="B35" s="261"/>
      <c r="C35" s="261"/>
      <c r="D35" s="261"/>
      <c r="E35" s="261"/>
      <c r="F35" s="261"/>
      <c r="G35" s="261"/>
      <c r="H35" s="261"/>
      <c r="I35" s="261"/>
      <c r="J35" s="261"/>
      <c r="K35" s="240"/>
      <c r="L35" s="41" t="s">
        <v>280</v>
      </c>
      <c r="M35" s="214" t="s">
        <v>280</v>
      </c>
      <c r="N35" s="326" t="s">
        <v>280</v>
      </c>
      <c r="O35" s="441" t="s">
        <v>280</v>
      </c>
      <c r="P35" s="441" t="s">
        <v>280</v>
      </c>
      <c r="Q35" s="441" t="s">
        <v>280</v>
      </c>
      <c r="R35" s="441" t="s">
        <v>280</v>
      </c>
      <c r="S35" s="441" t="s">
        <v>280</v>
      </c>
    </row>
    <row r="36" spans="1:19" ht="15.75" x14ac:dyDescent="0.25">
      <c r="A36" s="555" t="s">
        <v>372</v>
      </c>
      <c r="B36" s="489"/>
      <c r="C36" s="489"/>
      <c r="D36" s="489"/>
      <c r="E36" s="489"/>
      <c r="F36" s="134"/>
      <c r="G36" s="134"/>
      <c r="H36" s="134" t="s">
        <v>224</v>
      </c>
      <c r="I36" s="134"/>
      <c r="J36" s="134"/>
      <c r="K36" s="135"/>
      <c r="L36" s="26" t="s">
        <v>224</v>
      </c>
      <c r="M36" s="209" t="s">
        <v>224</v>
      </c>
      <c r="N36" s="325" t="s">
        <v>224</v>
      </c>
      <c r="O36" s="439" t="s">
        <v>224</v>
      </c>
      <c r="P36" s="439" t="s">
        <v>224</v>
      </c>
      <c r="Q36" s="439" t="s">
        <v>224</v>
      </c>
      <c r="R36" s="439" t="s">
        <v>224</v>
      </c>
      <c r="S36" s="439" t="s">
        <v>224</v>
      </c>
    </row>
    <row r="37" spans="1:19" ht="15.75" x14ac:dyDescent="0.25">
      <c r="A37" s="133" t="s">
        <v>225</v>
      </c>
      <c r="B37" s="134"/>
      <c r="C37" s="134"/>
      <c r="D37" s="134"/>
      <c r="E37" s="134"/>
      <c r="F37" s="134"/>
      <c r="G37" s="134"/>
      <c r="H37" s="134" t="s">
        <v>226</v>
      </c>
      <c r="I37" s="134"/>
      <c r="J37" s="134"/>
      <c r="K37" s="135"/>
      <c r="L37" s="26" t="s">
        <v>226</v>
      </c>
      <c r="M37" s="209" t="s">
        <v>226</v>
      </c>
      <c r="N37" s="325" t="s">
        <v>226</v>
      </c>
      <c r="O37" s="439" t="s">
        <v>226</v>
      </c>
      <c r="P37" s="439" t="s">
        <v>226</v>
      </c>
      <c r="Q37" s="439" t="s">
        <v>226</v>
      </c>
      <c r="R37" s="439" t="s">
        <v>226</v>
      </c>
      <c r="S37" s="439" t="s">
        <v>226</v>
      </c>
    </row>
    <row r="38" spans="1:19" ht="15.75" x14ac:dyDescent="0.25">
      <c r="A38" s="133" t="s">
        <v>373</v>
      </c>
      <c r="B38" s="134"/>
      <c r="C38" s="134"/>
      <c r="D38" s="134"/>
      <c r="E38" s="134"/>
      <c r="F38" s="134"/>
      <c r="G38" s="134"/>
      <c r="H38" s="134"/>
      <c r="I38" s="134"/>
      <c r="J38" s="134"/>
      <c r="K38" s="135"/>
      <c r="L38" s="26"/>
      <c r="M38" s="209">
        <v>4</v>
      </c>
      <c r="N38" s="325">
        <v>4</v>
      </c>
      <c r="O38" s="439">
        <v>4</v>
      </c>
      <c r="P38" s="439">
        <v>4</v>
      </c>
      <c r="Q38" s="439">
        <v>4</v>
      </c>
      <c r="R38" s="439">
        <v>4</v>
      </c>
      <c r="S38" s="439">
        <v>4</v>
      </c>
    </row>
    <row r="39" spans="1:19" ht="15.75" x14ac:dyDescent="0.25">
      <c r="A39" s="133" t="s">
        <v>227</v>
      </c>
      <c r="B39" s="134"/>
      <c r="C39" s="134"/>
      <c r="D39" s="134"/>
      <c r="E39" s="134"/>
      <c r="F39" s="134"/>
      <c r="G39" s="134"/>
      <c r="H39" s="134"/>
      <c r="I39" s="134"/>
      <c r="J39" s="134"/>
      <c r="K39" s="135"/>
      <c r="L39" s="26"/>
      <c r="M39" s="209">
        <v>2</v>
      </c>
      <c r="N39" s="325">
        <v>2</v>
      </c>
      <c r="O39" s="439">
        <v>2</v>
      </c>
      <c r="P39" s="439">
        <v>2</v>
      </c>
      <c r="Q39" s="439">
        <v>2</v>
      </c>
      <c r="R39" s="439">
        <v>2</v>
      </c>
      <c r="S39" s="439">
        <v>2</v>
      </c>
    </row>
    <row r="40" spans="1:19" ht="15.75" x14ac:dyDescent="0.25">
      <c r="A40" s="133"/>
      <c r="B40" s="134"/>
      <c r="C40" s="134"/>
      <c r="D40" s="134"/>
      <c r="E40" s="134"/>
      <c r="F40" s="134" t="s">
        <v>229</v>
      </c>
      <c r="G40" s="134"/>
      <c r="H40" s="134" t="s">
        <v>228</v>
      </c>
      <c r="I40" s="134"/>
      <c r="J40" s="134"/>
      <c r="K40" s="135"/>
      <c r="L40" s="26" t="s">
        <v>228</v>
      </c>
      <c r="M40" s="209" t="s">
        <v>228</v>
      </c>
      <c r="N40" s="325" t="s">
        <v>228</v>
      </c>
      <c r="O40" s="439" t="s">
        <v>228</v>
      </c>
      <c r="P40" s="439" t="s">
        <v>228</v>
      </c>
      <c r="Q40" s="439" t="s">
        <v>228</v>
      </c>
      <c r="R40" s="439" t="s">
        <v>228</v>
      </c>
      <c r="S40" s="439" t="s">
        <v>228</v>
      </c>
    </row>
    <row r="41" spans="1:19" ht="15.75" x14ac:dyDescent="0.25">
      <c r="A41" s="133" t="s">
        <v>374</v>
      </c>
      <c r="B41" s="134"/>
      <c r="C41" s="134"/>
      <c r="D41" s="134"/>
      <c r="E41" s="134"/>
      <c r="F41" s="134"/>
      <c r="G41" s="134"/>
      <c r="H41" s="134"/>
      <c r="I41" s="134"/>
      <c r="J41" s="134"/>
      <c r="K41" s="135"/>
      <c r="L41" s="26"/>
      <c r="M41" s="209">
        <v>3</v>
      </c>
      <c r="N41" s="325">
        <v>3</v>
      </c>
      <c r="O41" s="439">
        <v>3</v>
      </c>
      <c r="P41" s="439">
        <v>3</v>
      </c>
      <c r="Q41" s="439">
        <v>3</v>
      </c>
      <c r="R41" s="439">
        <v>3</v>
      </c>
      <c r="S41" s="439">
        <v>3</v>
      </c>
    </row>
    <row r="42" spans="1:19" ht="15.75" x14ac:dyDescent="0.25">
      <c r="A42" s="133"/>
      <c r="B42" s="134"/>
      <c r="C42" s="134"/>
      <c r="D42" s="134"/>
      <c r="E42" s="134"/>
      <c r="F42" s="134"/>
      <c r="G42" s="134"/>
      <c r="H42" s="134"/>
      <c r="I42" s="134"/>
      <c r="J42" s="134"/>
      <c r="K42" s="135"/>
      <c r="L42" s="26"/>
      <c r="M42" s="209"/>
      <c r="N42" s="325"/>
      <c r="O42" s="439"/>
      <c r="P42" s="439"/>
      <c r="Q42" s="439"/>
      <c r="R42" s="439"/>
      <c r="S42" s="439"/>
    </row>
    <row r="43" spans="1:19" ht="15.75" x14ac:dyDescent="0.25">
      <c r="A43" s="136" t="s">
        <v>230</v>
      </c>
      <c r="B43" s="134"/>
      <c r="C43" s="134"/>
      <c r="D43" s="134"/>
      <c r="E43" s="134"/>
      <c r="F43" s="134"/>
      <c r="G43" s="134"/>
      <c r="H43" s="134"/>
      <c r="I43" s="134"/>
      <c r="J43" s="134"/>
      <c r="K43" s="135"/>
      <c r="L43" s="26"/>
      <c r="M43" s="209"/>
      <c r="N43" s="325"/>
      <c r="O43" s="439"/>
      <c r="P43" s="439"/>
      <c r="Q43" s="439"/>
      <c r="R43" s="439"/>
      <c r="S43" s="439"/>
    </row>
    <row r="44" spans="1:19" ht="15.75" x14ac:dyDescent="0.25">
      <c r="A44" s="133"/>
      <c r="B44" s="134"/>
      <c r="C44" s="134"/>
      <c r="D44" s="134"/>
      <c r="E44" s="134"/>
      <c r="F44" s="134"/>
      <c r="G44" s="134"/>
      <c r="H44" s="134"/>
      <c r="I44" s="134"/>
      <c r="J44" s="134"/>
      <c r="K44" s="135"/>
      <c r="L44" s="26"/>
      <c r="M44" s="209"/>
      <c r="N44" s="325"/>
      <c r="O44" s="439"/>
      <c r="P44" s="439"/>
      <c r="Q44" s="439"/>
      <c r="R44" s="439"/>
      <c r="S44" s="439"/>
    </row>
    <row r="45" spans="1:19" ht="15.75" x14ac:dyDescent="0.25">
      <c r="A45" s="555" t="s">
        <v>445</v>
      </c>
      <c r="B45" s="489"/>
      <c r="C45" s="489"/>
      <c r="D45" s="489"/>
      <c r="E45" s="489"/>
      <c r="G45" s="134"/>
      <c r="H45" s="134"/>
      <c r="I45" s="134"/>
      <c r="J45" s="134"/>
      <c r="K45" s="135"/>
      <c r="L45" s="134" t="s">
        <v>224</v>
      </c>
      <c r="M45" s="209">
        <v>2</v>
      </c>
      <c r="N45" s="325">
        <v>2</v>
      </c>
      <c r="O45" s="439">
        <v>2</v>
      </c>
      <c r="P45" s="439">
        <v>2</v>
      </c>
      <c r="Q45" s="439">
        <v>2</v>
      </c>
      <c r="R45" s="439">
        <v>2</v>
      </c>
      <c r="S45" s="439">
        <v>2</v>
      </c>
    </row>
    <row r="46" spans="1:19" ht="15.75" x14ac:dyDescent="0.25">
      <c r="A46" s="555" t="s">
        <v>446</v>
      </c>
      <c r="B46" s="489"/>
      <c r="C46" s="489"/>
      <c r="D46" s="489"/>
      <c r="E46" s="489"/>
      <c r="F46" s="134"/>
      <c r="G46" s="134"/>
      <c r="H46" s="134" t="s">
        <v>231</v>
      </c>
      <c r="I46" s="134"/>
      <c r="J46" s="134"/>
      <c r="K46" s="135"/>
      <c r="L46" s="26" t="s">
        <v>231</v>
      </c>
      <c r="M46" s="209">
        <v>5</v>
      </c>
      <c r="N46" s="325">
        <v>5</v>
      </c>
      <c r="O46" s="439">
        <v>5</v>
      </c>
      <c r="P46" s="439">
        <v>5</v>
      </c>
      <c r="Q46" s="439">
        <v>5</v>
      </c>
      <c r="R46" s="439">
        <v>5</v>
      </c>
      <c r="S46" s="439">
        <v>5</v>
      </c>
    </row>
    <row r="47" spans="1:19" ht="15.75" x14ac:dyDescent="0.25">
      <c r="A47" s="133" t="s">
        <v>376</v>
      </c>
      <c r="B47" s="134"/>
      <c r="C47" s="134"/>
      <c r="D47" s="134"/>
      <c r="E47" s="134"/>
      <c r="F47" s="134"/>
      <c r="G47" s="134"/>
      <c r="H47" s="134" t="s">
        <v>228</v>
      </c>
      <c r="I47" s="134"/>
      <c r="J47" s="134"/>
      <c r="K47" s="135"/>
      <c r="L47" s="26" t="s">
        <v>228</v>
      </c>
      <c r="M47" s="209" t="s">
        <v>228</v>
      </c>
      <c r="N47" s="325" t="s">
        <v>228</v>
      </c>
      <c r="O47" s="439" t="s">
        <v>228</v>
      </c>
      <c r="P47" s="439" t="s">
        <v>228</v>
      </c>
      <c r="Q47" s="439" t="s">
        <v>228</v>
      </c>
      <c r="R47" s="439" t="s">
        <v>228</v>
      </c>
      <c r="S47" s="439" t="s">
        <v>228</v>
      </c>
    </row>
    <row r="48" spans="1:19" ht="15.75" x14ac:dyDescent="0.25">
      <c r="A48" s="133" t="s">
        <v>232</v>
      </c>
      <c r="B48" s="134"/>
      <c r="C48" s="134"/>
      <c r="D48" s="134"/>
      <c r="E48" s="134"/>
      <c r="F48" s="134"/>
      <c r="G48" s="134"/>
      <c r="H48" s="134" t="s">
        <v>228</v>
      </c>
      <c r="I48" s="134"/>
      <c r="J48" s="134"/>
      <c r="K48" s="135"/>
      <c r="L48" s="26" t="s">
        <v>228</v>
      </c>
      <c r="M48" s="209" t="s">
        <v>163</v>
      </c>
      <c r="N48" s="325" t="s">
        <v>163</v>
      </c>
      <c r="O48" s="439" t="s">
        <v>163</v>
      </c>
      <c r="P48" s="439" t="s">
        <v>163</v>
      </c>
      <c r="Q48" s="439" t="s">
        <v>163</v>
      </c>
      <c r="R48" s="439" t="s">
        <v>163</v>
      </c>
      <c r="S48" s="439" t="s">
        <v>163</v>
      </c>
    </row>
    <row r="49" spans="1:19" ht="15.75" x14ac:dyDescent="0.25">
      <c r="A49" s="133" t="s">
        <v>233</v>
      </c>
      <c r="B49" s="134"/>
      <c r="C49" s="134"/>
      <c r="D49" s="134"/>
      <c r="E49" s="134"/>
      <c r="F49" s="134"/>
      <c r="G49" s="134"/>
      <c r="H49" s="134" t="s">
        <v>92</v>
      </c>
      <c r="I49" s="134"/>
      <c r="J49" s="134"/>
      <c r="K49" s="135"/>
      <c r="L49" s="26" t="s">
        <v>92</v>
      </c>
      <c r="M49" s="209" t="s">
        <v>92</v>
      </c>
      <c r="N49" s="325" t="s">
        <v>92</v>
      </c>
      <c r="O49" s="439" t="s">
        <v>92</v>
      </c>
      <c r="P49" s="439" t="s">
        <v>92</v>
      </c>
      <c r="Q49" s="439" t="s">
        <v>92</v>
      </c>
      <c r="R49" s="439" t="s">
        <v>92</v>
      </c>
      <c r="S49" s="439" t="s">
        <v>92</v>
      </c>
    </row>
    <row r="50" spans="1:19" ht="15.75" x14ac:dyDescent="0.25">
      <c r="A50" s="133"/>
      <c r="B50" s="134"/>
      <c r="C50" s="134"/>
      <c r="D50" s="134"/>
      <c r="E50" s="134"/>
      <c r="F50" s="134"/>
      <c r="G50" s="134"/>
      <c r="H50" s="134"/>
      <c r="I50" s="134"/>
      <c r="J50" s="134"/>
      <c r="K50" s="135"/>
      <c r="L50" s="26"/>
      <c r="M50" s="209"/>
      <c r="N50" s="325"/>
      <c r="O50" s="439"/>
      <c r="P50" s="439"/>
      <c r="Q50" s="439"/>
      <c r="R50" s="439"/>
      <c r="S50" s="439"/>
    </row>
    <row r="51" spans="1:19" ht="15.75" x14ac:dyDescent="0.25">
      <c r="A51" s="136" t="s">
        <v>234</v>
      </c>
      <c r="B51" s="134"/>
      <c r="C51" s="134"/>
      <c r="D51" s="134"/>
      <c r="E51" s="134"/>
      <c r="F51" s="134"/>
      <c r="G51" s="134"/>
      <c r="H51" s="134"/>
      <c r="I51" s="134"/>
      <c r="J51" s="134"/>
      <c r="K51" s="135"/>
      <c r="L51" s="26"/>
      <c r="M51" s="209"/>
      <c r="N51" s="325"/>
      <c r="O51" s="439"/>
      <c r="P51" s="439"/>
      <c r="Q51" s="439"/>
      <c r="R51" s="439"/>
      <c r="S51" s="439"/>
    </row>
    <row r="52" spans="1:19" ht="15.75" x14ac:dyDescent="0.25">
      <c r="A52" s="136" t="s">
        <v>235</v>
      </c>
      <c r="B52" s="134"/>
      <c r="C52" s="134"/>
      <c r="D52" s="134"/>
      <c r="E52" s="134"/>
      <c r="F52" s="134"/>
      <c r="G52" s="134"/>
      <c r="H52" s="134"/>
      <c r="I52" s="134"/>
      <c r="J52" s="134"/>
      <c r="K52" s="135"/>
      <c r="L52" s="26"/>
      <c r="M52" s="209"/>
      <c r="N52" s="325"/>
      <c r="O52" s="439"/>
      <c r="P52" s="439"/>
      <c r="Q52" s="439"/>
      <c r="R52" s="439"/>
      <c r="S52" s="439"/>
    </row>
    <row r="53" spans="1:19" ht="15.75" x14ac:dyDescent="0.25">
      <c r="A53" s="136"/>
      <c r="B53" s="134"/>
      <c r="C53" s="134"/>
      <c r="D53" s="134"/>
      <c r="E53" s="134"/>
      <c r="F53" s="134"/>
      <c r="G53" s="134"/>
      <c r="H53" s="134"/>
      <c r="I53" s="134"/>
      <c r="J53" s="134"/>
      <c r="K53" s="135"/>
      <c r="L53" s="26"/>
      <c r="M53" s="209"/>
      <c r="N53" s="325"/>
      <c r="O53" s="439"/>
      <c r="P53" s="439"/>
      <c r="Q53" s="439"/>
      <c r="R53" s="439"/>
      <c r="S53" s="439"/>
    </row>
    <row r="54" spans="1:19" ht="15.75" x14ac:dyDescent="0.25">
      <c r="A54" s="136" t="s">
        <v>322</v>
      </c>
      <c r="B54" s="134"/>
      <c r="C54" s="134"/>
      <c r="D54" s="134"/>
      <c r="E54" s="134"/>
      <c r="F54" s="134"/>
      <c r="G54" s="134"/>
      <c r="H54" s="134" t="s">
        <v>228</v>
      </c>
      <c r="I54" s="134"/>
      <c r="J54" s="134"/>
      <c r="K54" s="135"/>
      <c r="L54" s="26" t="s">
        <v>228</v>
      </c>
      <c r="M54" s="209" t="s">
        <v>228</v>
      </c>
      <c r="N54" s="325" t="s">
        <v>228</v>
      </c>
      <c r="O54" s="439" t="s">
        <v>228</v>
      </c>
      <c r="P54" s="439" t="s">
        <v>228</v>
      </c>
      <c r="Q54" s="439" t="s">
        <v>228</v>
      </c>
      <c r="R54" s="439" t="s">
        <v>228</v>
      </c>
      <c r="S54" s="439" t="s">
        <v>228</v>
      </c>
    </row>
    <row r="55" spans="1:19" ht="15.75" x14ac:dyDescent="0.25">
      <c r="A55" s="133" t="s">
        <v>236</v>
      </c>
      <c r="B55" s="134"/>
      <c r="C55" s="134"/>
      <c r="D55" s="134"/>
      <c r="E55" s="134"/>
      <c r="F55" s="134"/>
      <c r="G55" s="134"/>
      <c r="H55" s="134" t="s">
        <v>237</v>
      </c>
      <c r="I55" s="134"/>
      <c r="J55" s="134"/>
      <c r="K55" s="135"/>
      <c r="L55" s="26" t="s">
        <v>237</v>
      </c>
      <c r="M55" s="209" t="s">
        <v>237</v>
      </c>
      <c r="N55" s="325" t="s">
        <v>237</v>
      </c>
      <c r="O55" s="439" t="s">
        <v>237</v>
      </c>
      <c r="P55" s="439" t="s">
        <v>237</v>
      </c>
      <c r="Q55" s="439" t="s">
        <v>237</v>
      </c>
      <c r="R55" s="439" t="s">
        <v>237</v>
      </c>
      <c r="S55" s="439" t="s">
        <v>237</v>
      </c>
    </row>
    <row r="56" spans="1:19" ht="15.75" x14ac:dyDescent="0.25">
      <c r="A56" s="133" t="s">
        <v>238</v>
      </c>
      <c r="B56" s="134"/>
      <c r="C56" s="134"/>
      <c r="D56" s="134"/>
      <c r="E56" s="134"/>
      <c r="G56" s="134"/>
      <c r="H56" s="134"/>
      <c r="I56" s="134"/>
      <c r="J56" s="134"/>
      <c r="K56" s="135"/>
      <c r="L56" s="134" t="s">
        <v>92</v>
      </c>
      <c r="M56" s="209">
        <v>10</v>
      </c>
      <c r="N56" s="325">
        <v>10</v>
      </c>
      <c r="O56" s="439">
        <v>10</v>
      </c>
      <c r="P56" s="439">
        <v>10</v>
      </c>
      <c r="Q56" s="439">
        <v>10</v>
      </c>
      <c r="R56" s="439">
        <v>10</v>
      </c>
      <c r="S56" s="439">
        <v>10</v>
      </c>
    </row>
    <row r="57" spans="1:19" ht="15.75" x14ac:dyDescent="0.25">
      <c r="A57" s="133" t="s">
        <v>239</v>
      </c>
      <c r="B57" s="134"/>
      <c r="C57" s="134"/>
      <c r="D57" s="134"/>
      <c r="E57" s="134"/>
      <c r="F57" s="134"/>
      <c r="G57" s="134"/>
      <c r="H57" s="134"/>
      <c r="I57" s="134"/>
      <c r="J57" s="134"/>
      <c r="K57" s="135"/>
      <c r="L57" s="26"/>
      <c r="M57" s="209"/>
      <c r="N57" s="325"/>
      <c r="O57" s="439"/>
      <c r="P57" s="439"/>
      <c r="Q57" s="439"/>
      <c r="R57" s="439"/>
      <c r="S57" s="439"/>
    </row>
    <row r="58" spans="1:19" ht="15.75" x14ac:dyDescent="0.25">
      <c r="A58" s="133"/>
      <c r="B58" s="134"/>
      <c r="C58" s="134"/>
      <c r="D58" s="134"/>
      <c r="E58" s="134"/>
      <c r="F58" s="134"/>
      <c r="G58" s="134"/>
      <c r="H58" s="134"/>
      <c r="I58" s="134"/>
      <c r="J58" s="134"/>
      <c r="K58" s="135"/>
      <c r="L58" s="26"/>
      <c r="M58" s="209"/>
      <c r="N58" s="325"/>
      <c r="O58" s="439"/>
      <c r="P58" s="439"/>
      <c r="Q58" s="439"/>
      <c r="R58" s="439"/>
      <c r="S58" s="439"/>
    </row>
    <row r="59" spans="1:19" ht="15.75" x14ac:dyDescent="0.25">
      <c r="A59" s="136" t="s">
        <v>240</v>
      </c>
      <c r="B59" s="134"/>
      <c r="C59" s="134"/>
      <c r="D59" s="134"/>
      <c r="E59" s="134"/>
      <c r="F59" s="134"/>
      <c r="G59" s="134"/>
      <c r="H59" s="134"/>
      <c r="I59" s="134"/>
      <c r="J59" s="134"/>
      <c r="K59" s="135"/>
      <c r="L59" s="26"/>
      <c r="M59" s="209"/>
      <c r="N59" s="325"/>
      <c r="O59" s="439"/>
      <c r="P59" s="439"/>
      <c r="Q59" s="439"/>
      <c r="R59" s="439"/>
      <c r="S59" s="439"/>
    </row>
    <row r="60" spans="1:19" ht="15.75" x14ac:dyDescent="0.25">
      <c r="A60" s="133"/>
      <c r="B60" s="134"/>
      <c r="C60" s="134"/>
      <c r="D60" s="134"/>
      <c r="E60" s="134"/>
      <c r="F60" s="134"/>
      <c r="G60" s="134"/>
      <c r="H60" s="134"/>
      <c r="I60" s="134"/>
      <c r="J60" s="134"/>
      <c r="K60" s="135"/>
      <c r="L60" s="26"/>
      <c r="M60" s="209"/>
      <c r="N60" s="325"/>
      <c r="O60" s="439"/>
      <c r="P60" s="439"/>
      <c r="Q60" s="439"/>
      <c r="R60" s="439"/>
      <c r="S60" s="439"/>
    </row>
    <row r="61" spans="1:19" ht="15.75" x14ac:dyDescent="0.25">
      <c r="A61" s="133" t="s">
        <v>241</v>
      </c>
      <c r="B61" s="134"/>
      <c r="C61" s="134"/>
      <c r="D61" s="134"/>
      <c r="E61" s="134"/>
      <c r="F61" s="134"/>
      <c r="G61" s="134"/>
      <c r="H61" s="134"/>
      <c r="I61" s="134"/>
      <c r="J61" s="134"/>
      <c r="K61" s="135"/>
      <c r="L61" s="26"/>
      <c r="M61" s="209"/>
      <c r="N61" s="325"/>
      <c r="O61" s="439"/>
      <c r="P61" s="439"/>
      <c r="Q61" s="439"/>
      <c r="R61" s="439"/>
      <c r="S61" s="439"/>
    </row>
    <row r="62" spans="1:19" ht="15.75" x14ac:dyDescent="0.25">
      <c r="A62" s="133" t="s">
        <v>242</v>
      </c>
      <c r="B62" s="134"/>
      <c r="C62" s="134"/>
      <c r="D62" s="134"/>
      <c r="E62" s="134"/>
      <c r="F62" s="134"/>
      <c r="G62" s="134"/>
      <c r="H62" s="134"/>
      <c r="I62" s="134"/>
      <c r="J62" s="134"/>
      <c r="K62" s="135"/>
      <c r="L62" s="26"/>
      <c r="M62" s="209"/>
      <c r="N62" s="325"/>
      <c r="O62" s="439"/>
      <c r="P62" s="439"/>
      <c r="Q62" s="439"/>
      <c r="R62" s="439"/>
      <c r="S62" s="439"/>
    </row>
    <row r="63" spans="1:19" ht="15.75" x14ac:dyDescent="0.25">
      <c r="A63" s="133" t="s">
        <v>243</v>
      </c>
      <c r="B63" s="134"/>
      <c r="C63" s="134"/>
      <c r="D63" s="134"/>
      <c r="E63" s="134"/>
      <c r="F63" s="134"/>
      <c r="G63" s="134"/>
      <c r="H63" s="134"/>
      <c r="I63" s="134"/>
      <c r="J63" s="134"/>
      <c r="K63" s="135"/>
      <c r="L63" s="26"/>
      <c r="M63" s="209"/>
      <c r="N63" s="325"/>
      <c r="O63" s="439"/>
      <c r="P63" s="439"/>
      <c r="Q63" s="439"/>
      <c r="R63" s="439"/>
      <c r="S63" s="439"/>
    </row>
    <row r="64" spans="1:19" ht="15.75" x14ac:dyDescent="0.25">
      <c r="A64" s="133" t="s">
        <v>244</v>
      </c>
      <c r="B64" s="134"/>
      <c r="C64" s="134"/>
      <c r="D64" s="134"/>
      <c r="E64" s="134"/>
      <c r="F64" s="134"/>
      <c r="G64" s="134"/>
      <c r="H64" s="134"/>
      <c r="I64" s="134"/>
      <c r="J64" s="134"/>
      <c r="K64" s="135"/>
      <c r="L64" s="26"/>
      <c r="M64" s="209"/>
      <c r="N64" s="325"/>
      <c r="O64" s="439"/>
      <c r="P64" s="439"/>
      <c r="Q64" s="439"/>
      <c r="R64" s="439"/>
      <c r="S64" s="439"/>
    </row>
    <row r="65" spans="1:19" ht="15.75" x14ac:dyDescent="0.25">
      <c r="A65" s="136" t="s">
        <v>323</v>
      </c>
      <c r="B65" s="134"/>
      <c r="C65" s="134"/>
      <c r="D65" s="134"/>
      <c r="E65" s="134"/>
      <c r="F65" s="134"/>
      <c r="G65" s="134"/>
      <c r="H65" s="134"/>
      <c r="I65" s="134"/>
      <c r="J65" s="134"/>
      <c r="K65" s="135"/>
      <c r="L65" s="26"/>
      <c r="M65" s="209"/>
      <c r="N65" s="325"/>
      <c r="O65" s="439"/>
      <c r="P65" s="439"/>
      <c r="Q65" s="439"/>
      <c r="R65" s="439"/>
      <c r="S65" s="439"/>
    </row>
    <row r="66" spans="1:19" ht="15.75" x14ac:dyDescent="0.25">
      <c r="A66" s="133"/>
      <c r="B66" s="134"/>
      <c r="C66" s="134"/>
      <c r="D66" s="134"/>
      <c r="E66" s="134"/>
      <c r="F66" s="134"/>
      <c r="G66" s="134"/>
      <c r="H66" s="134"/>
      <c r="I66" s="134"/>
      <c r="J66" s="134"/>
      <c r="K66" s="135"/>
      <c r="L66" s="26"/>
      <c r="M66" s="209"/>
      <c r="N66" s="325"/>
      <c r="O66" s="439"/>
      <c r="P66" s="439"/>
      <c r="Q66" s="439"/>
      <c r="R66" s="439"/>
      <c r="S66" s="439"/>
    </row>
    <row r="67" spans="1:19" ht="15.75" x14ac:dyDescent="0.25">
      <c r="A67" s="136" t="s">
        <v>245</v>
      </c>
      <c r="B67" s="134"/>
      <c r="C67" s="134"/>
      <c r="D67" s="134"/>
      <c r="E67" s="134"/>
      <c r="F67" s="134"/>
      <c r="G67" s="134"/>
      <c r="H67" s="134"/>
      <c r="I67" s="134"/>
      <c r="J67" s="134"/>
      <c r="K67" s="135"/>
      <c r="L67" s="26"/>
      <c r="M67" s="209"/>
      <c r="N67" s="325"/>
      <c r="O67" s="439"/>
      <c r="P67" s="439"/>
      <c r="Q67" s="439"/>
      <c r="R67" s="439"/>
      <c r="S67" s="439"/>
    </row>
    <row r="68" spans="1:19" ht="15.75" x14ac:dyDescent="0.25">
      <c r="A68" s="136"/>
      <c r="B68" s="134"/>
      <c r="C68" s="134"/>
      <c r="D68" s="134"/>
      <c r="E68" s="134"/>
      <c r="F68" s="134"/>
      <c r="G68" s="134"/>
      <c r="H68" s="134"/>
      <c r="I68" s="134"/>
      <c r="J68" s="134"/>
      <c r="K68" s="135"/>
      <c r="L68" s="26"/>
      <c r="M68" s="209"/>
      <c r="N68" s="325"/>
      <c r="O68" s="439"/>
      <c r="P68" s="439"/>
      <c r="Q68" s="439"/>
      <c r="R68" s="439"/>
      <c r="S68" s="439"/>
    </row>
    <row r="69" spans="1:19" ht="15.75" x14ac:dyDescent="0.25">
      <c r="A69" s="133" t="s">
        <v>246</v>
      </c>
      <c r="B69" s="134"/>
      <c r="C69" s="134"/>
      <c r="D69" s="134"/>
      <c r="E69" s="134"/>
      <c r="F69" s="134"/>
      <c r="G69" s="134"/>
      <c r="H69" s="134" t="s">
        <v>247</v>
      </c>
      <c r="I69" s="134"/>
      <c r="J69" s="134"/>
      <c r="K69" s="135"/>
      <c r="L69" s="26" t="s">
        <v>247</v>
      </c>
      <c r="M69" s="209" t="s">
        <v>247</v>
      </c>
      <c r="N69" s="325" t="s">
        <v>247</v>
      </c>
      <c r="O69" s="439" t="s">
        <v>247</v>
      </c>
      <c r="P69" s="439" t="s">
        <v>247</v>
      </c>
      <c r="Q69" s="439" t="s">
        <v>247</v>
      </c>
      <c r="R69" s="439" t="s">
        <v>247</v>
      </c>
      <c r="S69" s="439" t="s">
        <v>247</v>
      </c>
    </row>
    <row r="70" spans="1:19" ht="15.75" x14ac:dyDescent="0.25">
      <c r="A70" s="133" t="s">
        <v>248</v>
      </c>
      <c r="B70" s="134"/>
      <c r="C70" s="134"/>
      <c r="D70" s="134"/>
      <c r="E70" s="134"/>
      <c r="F70" s="134"/>
      <c r="G70" s="134"/>
      <c r="H70" s="134" t="s">
        <v>249</v>
      </c>
      <c r="I70" s="134"/>
      <c r="J70" s="134"/>
      <c r="K70" s="135"/>
      <c r="L70" s="26" t="s">
        <v>249</v>
      </c>
      <c r="M70" s="209" t="s">
        <v>249</v>
      </c>
      <c r="N70" s="325" t="s">
        <v>249</v>
      </c>
      <c r="O70" s="439" t="s">
        <v>249</v>
      </c>
      <c r="P70" s="439" t="s">
        <v>249</v>
      </c>
      <c r="Q70" s="439" t="s">
        <v>249</v>
      </c>
      <c r="R70" s="439" t="s">
        <v>249</v>
      </c>
      <c r="S70" s="439" t="s">
        <v>249</v>
      </c>
    </row>
    <row r="71" spans="1:19" ht="15.75" x14ac:dyDescent="0.25">
      <c r="A71" s="133" t="s">
        <v>250</v>
      </c>
      <c r="B71" s="134"/>
      <c r="C71" s="134"/>
      <c r="D71" s="134"/>
      <c r="E71" s="134"/>
      <c r="F71" s="134"/>
      <c r="G71" s="134"/>
      <c r="H71" s="134" t="s">
        <v>251</v>
      </c>
      <c r="I71" s="134"/>
      <c r="J71" s="134"/>
      <c r="K71" s="135"/>
      <c r="L71" s="26" t="s">
        <v>251</v>
      </c>
      <c r="M71" s="209" t="s">
        <v>251</v>
      </c>
      <c r="N71" s="325" t="s">
        <v>251</v>
      </c>
      <c r="O71" s="439" t="s">
        <v>251</v>
      </c>
      <c r="P71" s="439" t="s">
        <v>251</v>
      </c>
      <c r="Q71" s="439" t="s">
        <v>251</v>
      </c>
      <c r="R71" s="439" t="s">
        <v>251</v>
      </c>
      <c r="S71" s="439" t="s">
        <v>251</v>
      </c>
    </row>
    <row r="72" spans="1:19" ht="15.75" x14ac:dyDescent="0.25">
      <c r="A72" s="133" t="s">
        <v>252</v>
      </c>
      <c r="B72" s="134"/>
      <c r="C72" s="134"/>
      <c r="D72" s="134"/>
      <c r="E72" s="134"/>
      <c r="F72" s="134"/>
      <c r="G72" s="134"/>
      <c r="H72" s="134" t="s">
        <v>253</v>
      </c>
      <c r="I72" s="134"/>
      <c r="J72" s="134"/>
      <c r="K72" s="135"/>
      <c r="L72" s="26" t="s">
        <v>253</v>
      </c>
      <c r="M72" s="209" t="s">
        <v>253</v>
      </c>
      <c r="N72" s="325" t="s">
        <v>253</v>
      </c>
      <c r="O72" s="439" t="s">
        <v>253</v>
      </c>
      <c r="P72" s="439" t="s">
        <v>253</v>
      </c>
      <c r="Q72" s="439" t="s">
        <v>253</v>
      </c>
      <c r="R72" s="439" t="s">
        <v>253</v>
      </c>
      <c r="S72" s="439" t="s">
        <v>253</v>
      </c>
    </row>
    <row r="73" spans="1:19" ht="15.75" x14ac:dyDescent="0.25">
      <c r="A73" s="133" t="s">
        <v>254</v>
      </c>
      <c r="B73" s="134"/>
      <c r="C73" s="134"/>
      <c r="D73" s="134"/>
      <c r="E73" s="134"/>
      <c r="F73" s="134"/>
      <c r="G73" s="134"/>
      <c r="H73" s="134" t="s">
        <v>255</v>
      </c>
      <c r="I73" s="134"/>
      <c r="J73" s="134"/>
      <c r="K73" s="135"/>
      <c r="L73" s="26" t="s">
        <v>255</v>
      </c>
      <c r="M73" s="209" t="s">
        <v>255</v>
      </c>
      <c r="N73" s="325" t="s">
        <v>255</v>
      </c>
      <c r="O73" s="439" t="s">
        <v>255</v>
      </c>
      <c r="P73" s="439" t="s">
        <v>255</v>
      </c>
      <c r="Q73" s="439" t="s">
        <v>255</v>
      </c>
      <c r="R73" s="439" t="s">
        <v>255</v>
      </c>
      <c r="S73" s="439" t="s">
        <v>255</v>
      </c>
    </row>
    <row r="74" spans="1:19" ht="15.75" x14ac:dyDescent="0.25">
      <c r="A74" s="133" t="s">
        <v>378</v>
      </c>
      <c r="B74" s="134"/>
      <c r="C74" s="134"/>
      <c r="D74" s="134"/>
      <c r="E74" s="134"/>
      <c r="F74" s="134"/>
      <c r="G74" s="134"/>
      <c r="H74" s="134" t="s">
        <v>256</v>
      </c>
      <c r="I74" s="134"/>
      <c r="J74" s="134"/>
      <c r="K74" s="135"/>
      <c r="L74" s="26" t="s">
        <v>256</v>
      </c>
      <c r="M74" s="209" t="s">
        <v>256</v>
      </c>
      <c r="N74" s="325" t="s">
        <v>256</v>
      </c>
      <c r="O74" s="439" t="s">
        <v>256</v>
      </c>
      <c r="P74" s="439" t="s">
        <v>256</v>
      </c>
      <c r="Q74" s="439" t="s">
        <v>256</v>
      </c>
      <c r="R74" s="439" t="s">
        <v>256</v>
      </c>
      <c r="S74" s="439" t="s">
        <v>256</v>
      </c>
    </row>
    <row r="75" spans="1:19" ht="15.75" x14ac:dyDescent="0.25">
      <c r="A75" s="133" t="s">
        <v>257</v>
      </c>
      <c r="B75" s="134"/>
      <c r="C75" s="134"/>
      <c r="D75" s="134"/>
      <c r="E75" s="134"/>
      <c r="F75" s="134"/>
      <c r="G75" s="134"/>
      <c r="H75" s="134" t="s">
        <v>258</v>
      </c>
      <c r="I75" s="134"/>
      <c r="J75" s="134"/>
      <c r="K75" s="135"/>
      <c r="L75" s="26" t="s">
        <v>258</v>
      </c>
      <c r="M75" s="209" t="s">
        <v>258</v>
      </c>
      <c r="N75" s="325" t="s">
        <v>258</v>
      </c>
      <c r="O75" s="439" t="s">
        <v>258</v>
      </c>
      <c r="P75" s="439" t="s">
        <v>258</v>
      </c>
      <c r="Q75" s="439" t="s">
        <v>258</v>
      </c>
      <c r="R75" s="439" t="s">
        <v>258</v>
      </c>
      <c r="S75" s="439" t="s">
        <v>258</v>
      </c>
    </row>
    <row r="76" spans="1:19" ht="15.75" x14ac:dyDescent="0.25">
      <c r="A76" s="133" t="s">
        <v>259</v>
      </c>
      <c r="B76" s="134"/>
      <c r="C76" s="134"/>
      <c r="D76" s="134"/>
      <c r="E76" s="134"/>
      <c r="F76" s="134"/>
      <c r="G76" s="134"/>
      <c r="H76" s="134" t="s">
        <v>258</v>
      </c>
      <c r="I76" s="134"/>
      <c r="J76" s="134"/>
      <c r="K76" s="135"/>
      <c r="L76" s="26" t="s">
        <v>258</v>
      </c>
      <c r="M76" s="209" t="s">
        <v>258</v>
      </c>
      <c r="N76" s="325" t="s">
        <v>258</v>
      </c>
      <c r="O76" s="439" t="s">
        <v>258</v>
      </c>
      <c r="P76" s="439" t="s">
        <v>258</v>
      </c>
      <c r="Q76" s="439" t="s">
        <v>258</v>
      </c>
      <c r="R76" s="439" t="s">
        <v>258</v>
      </c>
      <c r="S76" s="439" t="s">
        <v>258</v>
      </c>
    </row>
    <row r="77" spans="1:19" ht="15.75" x14ac:dyDescent="0.25">
      <c r="A77" s="133" t="s">
        <v>260</v>
      </c>
      <c r="B77" s="134"/>
      <c r="C77" s="134"/>
      <c r="D77" s="134"/>
      <c r="E77" s="134"/>
      <c r="F77" s="134"/>
      <c r="G77" s="134"/>
      <c r="H77" s="134" t="s">
        <v>261</v>
      </c>
      <c r="I77" s="134"/>
      <c r="J77" s="134"/>
      <c r="K77" s="135"/>
      <c r="L77" s="26" t="s">
        <v>261</v>
      </c>
      <c r="M77" s="209" t="s">
        <v>261</v>
      </c>
      <c r="N77" s="325" t="s">
        <v>261</v>
      </c>
      <c r="O77" s="439" t="s">
        <v>261</v>
      </c>
      <c r="P77" s="439" t="s">
        <v>261</v>
      </c>
      <c r="Q77" s="439" t="s">
        <v>261</v>
      </c>
      <c r="R77" s="439" t="s">
        <v>261</v>
      </c>
      <c r="S77" s="439" t="s">
        <v>261</v>
      </c>
    </row>
    <row r="78" spans="1:19" ht="15.75" x14ac:dyDescent="0.25">
      <c r="A78" s="133" t="s">
        <v>262</v>
      </c>
      <c r="B78" s="134"/>
      <c r="C78" s="134"/>
      <c r="D78" s="134"/>
      <c r="E78" s="134"/>
      <c r="F78" s="134"/>
      <c r="G78" s="134"/>
      <c r="H78" s="134" t="s">
        <v>263</v>
      </c>
      <c r="I78" s="134"/>
      <c r="J78" s="134"/>
      <c r="K78" s="135"/>
      <c r="L78" s="26" t="s">
        <v>263</v>
      </c>
      <c r="M78" s="209" t="s">
        <v>263</v>
      </c>
      <c r="N78" s="325" t="s">
        <v>263</v>
      </c>
      <c r="O78" s="439" t="s">
        <v>263</v>
      </c>
      <c r="P78" s="439" t="s">
        <v>263</v>
      </c>
      <c r="Q78" s="439" t="s">
        <v>263</v>
      </c>
      <c r="R78" s="439" t="s">
        <v>263</v>
      </c>
      <c r="S78" s="439" t="s">
        <v>263</v>
      </c>
    </row>
    <row r="79" spans="1:19" ht="15.75" x14ac:dyDescent="0.25">
      <c r="A79" s="133" t="s">
        <v>264</v>
      </c>
      <c r="B79" s="134"/>
      <c r="C79" s="134"/>
      <c r="D79" s="134"/>
      <c r="E79" s="134"/>
      <c r="F79" s="134"/>
      <c r="G79" s="134"/>
      <c r="H79" s="134" t="s">
        <v>265</v>
      </c>
      <c r="I79" s="134"/>
      <c r="J79" s="134"/>
      <c r="K79" s="135"/>
      <c r="L79" s="26" t="s">
        <v>265</v>
      </c>
      <c r="M79" s="209" t="s">
        <v>265</v>
      </c>
      <c r="N79" s="325" t="s">
        <v>265</v>
      </c>
      <c r="O79" s="439" t="s">
        <v>265</v>
      </c>
      <c r="P79" s="439" t="s">
        <v>265</v>
      </c>
      <c r="Q79" s="439" t="s">
        <v>265</v>
      </c>
      <c r="R79" s="439" t="s">
        <v>265</v>
      </c>
      <c r="S79" s="439" t="s">
        <v>265</v>
      </c>
    </row>
    <row r="80" spans="1:19" ht="15.75" x14ac:dyDescent="0.25">
      <c r="A80" s="133" t="s">
        <v>266</v>
      </c>
      <c r="B80" s="134"/>
      <c r="C80" s="134"/>
      <c r="D80" s="134"/>
      <c r="E80" s="134"/>
      <c r="F80" s="134"/>
      <c r="G80" s="134"/>
      <c r="H80" s="134" t="s">
        <v>267</v>
      </c>
      <c r="I80" s="134"/>
      <c r="J80" s="134"/>
      <c r="K80" s="135"/>
      <c r="L80" s="26" t="s">
        <v>267</v>
      </c>
      <c r="M80" s="209" t="s">
        <v>267</v>
      </c>
      <c r="N80" s="325" t="s">
        <v>267</v>
      </c>
      <c r="O80" s="439" t="s">
        <v>267</v>
      </c>
      <c r="P80" s="439" t="s">
        <v>267</v>
      </c>
      <c r="Q80" s="439" t="s">
        <v>267</v>
      </c>
      <c r="R80" s="439" t="s">
        <v>267</v>
      </c>
      <c r="S80" s="439" t="s">
        <v>267</v>
      </c>
    </row>
    <row r="81" spans="1:19" ht="15.75" x14ac:dyDescent="0.25">
      <c r="A81" s="133" t="s">
        <v>268</v>
      </c>
      <c r="B81" s="134"/>
      <c r="C81" s="134"/>
      <c r="D81" s="134"/>
      <c r="E81" s="134"/>
      <c r="F81" s="134"/>
      <c r="G81" s="134"/>
      <c r="H81" s="134" t="s">
        <v>269</v>
      </c>
      <c r="I81" s="134"/>
      <c r="J81" s="134"/>
      <c r="K81" s="135"/>
      <c r="L81" s="26" t="s">
        <v>269</v>
      </c>
      <c r="M81" s="209" t="s">
        <v>269</v>
      </c>
      <c r="N81" s="325" t="s">
        <v>269</v>
      </c>
      <c r="O81" s="439" t="s">
        <v>269</v>
      </c>
      <c r="P81" s="439" t="s">
        <v>269</v>
      </c>
      <c r="Q81" s="439" t="s">
        <v>269</v>
      </c>
      <c r="R81" s="439" t="s">
        <v>269</v>
      </c>
      <c r="S81" s="439" t="s">
        <v>269</v>
      </c>
    </row>
    <row r="82" spans="1:19" ht="15.75" x14ac:dyDescent="0.25">
      <c r="A82" s="555" t="s">
        <v>377</v>
      </c>
      <c r="B82" s="489"/>
      <c r="C82" s="489"/>
      <c r="D82" s="489"/>
      <c r="E82" s="489"/>
      <c r="F82" s="134"/>
      <c r="G82" s="134"/>
      <c r="H82" s="134"/>
      <c r="I82" s="134"/>
      <c r="J82" s="134"/>
      <c r="K82" s="135"/>
      <c r="L82" s="26"/>
      <c r="M82" s="209" t="s">
        <v>163</v>
      </c>
      <c r="N82" s="325" t="s">
        <v>163</v>
      </c>
      <c r="O82" s="439" t="s">
        <v>163</v>
      </c>
      <c r="P82" s="439" t="s">
        <v>163</v>
      </c>
      <c r="Q82" s="439" t="s">
        <v>163</v>
      </c>
      <c r="R82" s="439" t="s">
        <v>163</v>
      </c>
      <c r="S82" s="439" t="s">
        <v>163</v>
      </c>
    </row>
    <row r="83" spans="1:19" ht="15.75" x14ac:dyDescent="0.25">
      <c r="A83" s="133"/>
      <c r="B83" s="134"/>
      <c r="C83" s="134"/>
      <c r="D83" s="134"/>
      <c r="E83" s="134"/>
      <c r="F83" s="134"/>
      <c r="G83" s="134"/>
      <c r="H83" s="134"/>
      <c r="I83" s="134"/>
      <c r="J83" s="134"/>
      <c r="K83" s="135"/>
      <c r="L83" s="26"/>
      <c r="M83" s="209"/>
      <c r="N83" s="325"/>
      <c r="O83" s="439"/>
      <c r="P83" s="439"/>
      <c r="Q83" s="439"/>
      <c r="R83" s="439"/>
      <c r="S83" s="439"/>
    </row>
    <row r="84" spans="1:19" ht="15.75" x14ac:dyDescent="0.25">
      <c r="A84" s="555" t="s">
        <v>270</v>
      </c>
      <c r="B84" s="489"/>
      <c r="C84" s="489"/>
      <c r="D84" s="489"/>
      <c r="E84" s="134"/>
      <c r="F84" s="134"/>
      <c r="G84" s="134"/>
      <c r="H84" s="134"/>
      <c r="I84" s="134"/>
      <c r="J84" s="134"/>
      <c r="K84" s="135"/>
      <c r="L84" s="26"/>
      <c r="M84" s="209" t="s">
        <v>163</v>
      </c>
      <c r="N84" s="325" t="s">
        <v>163</v>
      </c>
      <c r="O84" s="439" t="s">
        <v>163</v>
      </c>
      <c r="P84" s="439" t="s">
        <v>163</v>
      </c>
      <c r="Q84" s="439" t="s">
        <v>163</v>
      </c>
      <c r="R84" s="439" t="s">
        <v>163</v>
      </c>
      <c r="S84" s="439" t="s">
        <v>163</v>
      </c>
    </row>
    <row r="85" spans="1:19" ht="15.75" x14ac:dyDescent="0.25">
      <c r="A85" s="133"/>
      <c r="B85" s="134"/>
      <c r="C85" s="134"/>
      <c r="D85" s="134"/>
      <c r="E85" s="134"/>
      <c r="F85" s="134"/>
      <c r="G85" s="134"/>
      <c r="H85" s="134"/>
      <c r="I85" s="134"/>
      <c r="J85" s="134"/>
      <c r="K85" s="135"/>
      <c r="L85" s="26"/>
      <c r="M85" s="209"/>
      <c r="N85" s="325"/>
      <c r="O85" s="439"/>
      <c r="P85" s="439"/>
      <c r="Q85" s="439"/>
      <c r="R85" s="439"/>
      <c r="S85" s="439"/>
    </row>
    <row r="86" spans="1:19" ht="15.75" x14ac:dyDescent="0.25">
      <c r="A86" s="136" t="s">
        <v>271</v>
      </c>
      <c r="B86" s="134"/>
      <c r="C86" s="134"/>
      <c r="D86" s="134"/>
      <c r="E86" s="134"/>
      <c r="F86" s="134"/>
      <c r="G86" s="134"/>
      <c r="H86" s="134"/>
      <c r="I86" s="134"/>
      <c r="J86" s="134"/>
      <c r="K86" s="135"/>
      <c r="L86" s="26"/>
      <c r="M86" s="209"/>
      <c r="N86" s="325"/>
      <c r="O86" s="439"/>
      <c r="P86" s="439"/>
      <c r="Q86" s="439"/>
      <c r="R86" s="439"/>
      <c r="S86" s="439"/>
    </row>
    <row r="87" spans="1:19" ht="15.75" x14ac:dyDescent="0.25">
      <c r="A87" s="136"/>
      <c r="B87" s="134"/>
      <c r="C87" s="134"/>
      <c r="D87" s="134"/>
      <c r="E87" s="134"/>
      <c r="F87" s="134"/>
      <c r="G87" s="134"/>
      <c r="H87" s="134"/>
      <c r="I87" s="134"/>
      <c r="J87" s="134"/>
      <c r="K87" s="135"/>
      <c r="L87" s="26"/>
      <c r="M87" s="209"/>
      <c r="N87" s="325"/>
      <c r="O87" s="439"/>
      <c r="P87" s="439"/>
      <c r="Q87" s="439"/>
      <c r="R87" s="439"/>
      <c r="S87" s="439"/>
    </row>
    <row r="88" spans="1:19" ht="15.75" x14ac:dyDescent="0.25">
      <c r="A88" s="133" t="s">
        <v>272</v>
      </c>
      <c r="B88" s="134"/>
      <c r="C88" s="134"/>
      <c r="D88" s="134"/>
      <c r="E88" s="134" t="s">
        <v>273</v>
      </c>
      <c r="F88" s="134"/>
      <c r="G88" s="134"/>
      <c r="H88" s="134"/>
      <c r="I88" s="134"/>
      <c r="J88" s="134"/>
      <c r="K88" s="135"/>
      <c r="L88" s="26"/>
      <c r="M88" s="209"/>
      <c r="N88" s="325"/>
      <c r="O88" s="439"/>
      <c r="P88" s="439"/>
      <c r="Q88" s="439"/>
      <c r="R88" s="439"/>
      <c r="S88" s="439"/>
    </row>
    <row r="89" spans="1:19" ht="15.75" x14ac:dyDescent="0.25">
      <c r="A89" s="133" t="s">
        <v>274</v>
      </c>
      <c r="B89" s="134"/>
      <c r="C89" s="134"/>
      <c r="D89" s="134"/>
      <c r="E89" s="134"/>
      <c r="F89" s="134"/>
      <c r="G89" s="134"/>
      <c r="H89" s="134"/>
      <c r="I89" s="134"/>
      <c r="J89" s="134"/>
      <c r="K89" s="135"/>
      <c r="L89" s="26"/>
      <c r="M89" s="209"/>
      <c r="N89" s="325"/>
      <c r="O89" s="439"/>
      <c r="P89" s="439"/>
      <c r="Q89" s="439"/>
      <c r="R89" s="439"/>
      <c r="S89" s="439"/>
    </row>
    <row r="90" spans="1:19" ht="15.75" x14ac:dyDescent="0.25">
      <c r="A90" s="133"/>
      <c r="B90" s="134" t="s">
        <v>275</v>
      </c>
      <c r="C90" s="134"/>
      <c r="D90" s="134"/>
      <c r="E90" s="134"/>
      <c r="F90" s="134"/>
      <c r="G90" s="134"/>
      <c r="H90" s="134" t="s">
        <v>224</v>
      </c>
      <c r="I90" s="134"/>
      <c r="J90" s="134"/>
      <c r="K90" s="135"/>
      <c r="L90" s="26" t="s">
        <v>224</v>
      </c>
      <c r="M90" s="209" t="s">
        <v>224</v>
      </c>
      <c r="N90" s="325" t="s">
        <v>224</v>
      </c>
      <c r="O90" s="439" t="s">
        <v>224</v>
      </c>
      <c r="P90" s="439" t="s">
        <v>224</v>
      </c>
      <c r="Q90" s="439" t="s">
        <v>224</v>
      </c>
      <c r="R90" s="439" t="s">
        <v>224</v>
      </c>
      <c r="S90" s="439" t="s">
        <v>224</v>
      </c>
    </row>
    <row r="91" spans="1:19" ht="15.75" x14ac:dyDescent="0.25">
      <c r="A91" s="133"/>
      <c r="B91" s="134" t="s">
        <v>276</v>
      </c>
      <c r="C91" s="134"/>
      <c r="D91" s="134"/>
      <c r="E91" s="134"/>
      <c r="F91" s="134"/>
      <c r="G91" s="134"/>
      <c r="H91" s="134" t="s">
        <v>228</v>
      </c>
      <c r="I91" s="134"/>
      <c r="J91" s="134"/>
      <c r="K91" s="135"/>
      <c r="L91" s="26" t="s">
        <v>228</v>
      </c>
      <c r="M91" s="209" t="s">
        <v>228</v>
      </c>
      <c r="N91" s="325" t="s">
        <v>228</v>
      </c>
      <c r="O91" s="439" t="s">
        <v>228</v>
      </c>
      <c r="P91" s="439" t="s">
        <v>228</v>
      </c>
      <c r="Q91" s="439" t="s">
        <v>228</v>
      </c>
      <c r="R91" s="439" t="s">
        <v>228</v>
      </c>
      <c r="S91" s="439" t="s">
        <v>228</v>
      </c>
    </row>
    <row r="92" spans="1:19" ht="15.75" x14ac:dyDescent="0.25">
      <c r="A92" s="137" t="s">
        <v>277</v>
      </c>
      <c r="B92" s="138" t="s">
        <v>164</v>
      </c>
      <c r="C92" s="138"/>
      <c r="D92" s="138"/>
      <c r="E92" s="138"/>
      <c r="F92" s="138"/>
      <c r="G92" s="138"/>
      <c r="H92" s="138" t="s">
        <v>228</v>
      </c>
      <c r="I92" s="138"/>
      <c r="J92" s="138"/>
      <c r="K92" s="139"/>
      <c r="L92" s="26" t="s">
        <v>228</v>
      </c>
      <c r="M92" s="209" t="s">
        <v>228</v>
      </c>
      <c r="N92" s="325" t="s">
        <v>228</v>
      </c>
      <c r="O92" s="439" t="s">
        <v>228</v>
      </c>
      <c r="P92" s="439" t="s">
        <v>228</v>
      </c>
      <c r="Q92" s="439" t="s">
        <v>228</v>
      </c>
      <c r="R92" s="439" t="s">
        <v>228</v>
      </c>
      <c r="S92" s="439" t="s">
        <v>228</v>
      </c>
    </row>
  </sheetData>
  <customSheetViews>
    <customSheetView guid="{56511514-C106-4A14-9D9B-2736F085355C}" hiddenColumns="1" topLeftCell="A73">
      <selection activeCell="W11" sqref="W11"/>
      <pageMargins left="0.7" right="0.7" top="0.75" bottom="0.75" header="0.3" footer="0.3"/>
      <pageSetup orientation="landscape" horizontalDpi="4294967294" verticalDpi="4294967294" r:id="rId1"/>
    </customSheetView>
    <customSheetView guid="{4C9718BF-61F1-41C2-A52E-B816D4DE591F}" hiddenColumns="1">
      <selection activeCell="W12" sqref="W12"/>
      <pageMargins left="0.7" right="0.7" top="0.75" bottom="0.75" header="0.3" footer="0.3"/>
      <pageSetup orientation="landscape" horizontalDpi="4294967294" verticalDpi="4294967294" r:id="rId2"/>
    </customSheetView>
  </customSheetViews>
  <mergeCells count="8">
    <mergeCell ref="A84:D84"/>
    <mergeCell ref="A1:L1"/>
    <mergeCell ref="A6:G6"/>
    <mergeCell ref="A36:E36"/>
    <mergeCell ref="A82:E82"/>
    <mergeCell ref="A45:E45"/>
    <mergeCell ref="A46:E46"/>
    <mergeCell ref="F30:N30"/>
  </mergeCells>
  <pageMargins left="0.7" right="0.7" top="0.75" bottom="0.75" header="0.3" footer="0.3"/>
  <pageSetup orientation="landscape" horizontalDpi="4294967294" verticalDpi="4294967294"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Cover Page</vt:lpstr>
      <vt:lpstr>COMMUNITY</vt:lpstr>
      <vt:lpstr>INSFRASTRUCTURE-CDM</vt:lpstr>
      <vt:lpstr>PLANNING &amp; LED</vt:lpstr>
      <vt:lpstr>OUTDOOR ADVERTISING</vt:lpstr>
      <vt:lpstr>BUDGET &amp; TREASURY</vt:lpstr>
      <vt:lpstr>LIBRARY SERVICES</vt:lpstr>
      <vt:lpstr>'Cover Page'!DRAFT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daniel.mathekga</dc:creator>
  <cp:lastModifiedBy>daniel.mathekga</cp:lastModifiedBy>
  <cp:lastPrinted>2019-03-22T13:59:37Z</cp:lastPrinted>
  <dcterms:created xsi:type="dcterms:W3CDTF">2012-01-10T21:03:08Z</dcterms:created>
  <dcterms:modified xsi:type="dcterms:W3CDTF">2020-03-18T06:41:22Z</dcterms:modified>
</cp:coreProperties>
</file>